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61" windowWidth="18630" windowHeight="7380" activeTab="0"/>
  </bookViews>
  <sheets>
    <sheet name="補助金交付申請書" sheetId="1" r:id="rId1"/>
    <sheet name="申請機械装置の詳細" sheetId="2" r:id="rId2"/>
  </sheets>
  <definedNames>
    <definedName name="_xlnm.Print_Area" localSheetId="1">'申請機械装置の詳細'!$A$1:$L$13</definedName>
    <definedName name="_xlnm.Print_Area" localSheetId="0">'補助金交付申請書'!$A$1:$S$52</definedName>
  </definedNames>
  <calcPr fullCalcOnLoad="1"/>
</workbook>
</file>

<file path=xl/sharedStrings.xml><?xml version="1.0" encoding="utf-8"?>
<sst xmlns="http://schemas.openxmlformats.org/spreadsheetml/2006/main" count="169" uniqueCount="136">
  <si>
    <t>別紙１－１</t>
  </si>
  <si>
    <t>平成２５年度畜産経営力向上緊急支援リース事業補助金交付申請書</t>
  </si>
  <si>
    <t>（申請事業名：</t>
  </si>
  <si>
    <t>）</t>
  </si>
  <si>
    <t>殿</t>
  </si>
  <si>
    <t>　畜産経営力向上緊急支援リース事業を下記のとおり実施したいので、独立行政法人農畜産業振興機構からの補助金による交付を受けたく、畜産経営力向上緊急支援リース事業実施要領第　の　の規定に基づき、関係書類を添えて申請します。</t>
  </si>
  <si>
    <t>（借受申請者）</t>
  </si>
  <si>
    <t>住所</t>
  </si>
  <si>
    <t>氏名（名称）</t>
  </si>
  <si>
    <t>印</t>
  </si>
  <si>
    <t>代表者名</t>
  </si>
  <si>
    <t>記</t>
  </si>
  <si>
    <t>１．借受申請者の状況等（平成２４年１２月末時点）</t>
  </si>
  <si>
    <t>現在の飼養状況</t>
  </si>
  <si>
    <t>乳牛：</t>
  </si>
  <si>
    <t>頭</t>
  </si>
  <si>
    <t>肉牛：</t>
  </si>
  <si>
    <t>肉豚：</t>
  </si>
  <si>
    <t>採卵鶏：</t>
  </si>
  <si>
    <t>万羽</t>
  </si>
  <si>
    <t>ﾌﾞﾛｲﾗｰ：</t>
  </si>
  <si>
    <t>（内委託家畜）</t>
  </si>
  <si>
    <t>ﾌﾞﾛｲﾗｰ：</t>
  </si>
  <si>
    <t>飼料畑等</t>
  </si>
  <si>
    <t>田：</t>
  </si>
  <si>
    <t>ha</t>
  </si>
  <si>
    <t>畑：</t>
  </si>
  <si>
    <t>草地：</t>
  </si>
  <si>
    <t>注１）養豚については一貫経営の場合、肥育豚換算（母豚×１０頭）した数値を記入して下さい。</t>
  </si>
  <si>
    <t>　 ２）委託家畜の飼養頭数（羽数）及び借受農地の飼料畑等は、（　）して内数を記入して下さい。</t>
  </si>
  <si>
    <t>２．借受希望機械</t>
  </si>
  <si>
    <t>Ｎｏ．</t>
  </si>
  <si>
    <t>知事　　特認</t>
  </si>
  <si>
    <t>導入目的</t>
  </si>
  <si>
    <t>申請機械装置の概要</t>
  </si>
  <si>
    <t>事業区分</t>
  </si>
  <si>
    <t>手法・手段</t>
  </si>
  <si>
    <t>現行機械装置名</t>
  </si>
  <si>
    <t>申請機械装置名</t>
  </si>
  <si>
    <t>導入理由・必然性又は現行機械装置との相違点</t>
  </si>
  <si>
    <t>注１）申請機械装置の詳細は『別添1-1』に明記する。</t>
  </si>
  <si>
    <t xml:space="preserve">   2）「手法・手段」欄において、『機能向上』を選択した場合は、現行の機械装置との相違点を記入して下さい。</t>
  </si>
  <si>
    <t>３．申請機械装置の成果目標</t>
  </si>
  <si>
    <t>Ｎｏ．</t>
  </si>
  <si>
    <t>成果目標</t>
  </si>
  <si>
    <t>４．借受団体</t>
  </si>
  <si>
    <t>５．貸付主体</t>
  </si>
  <si>
    <t>受託団体</t>
  </si>
  <si>
    <t>リース会社</t>
  </si>
  <si>
    <t>（住所）</t>
  </si>
  <si>
    <t>(住所）</t>
  </si>
  <si>
    <t>（電話）</t>
  </si>
  <si>
    <t>(電話）</t>
  </si>
  <si>
    <t>６．補助金の交付方法及び過去の事業においての支援状況</t>
  </si>
  <si>
    <t>交付方法</t>
  </si>
  <si>
    <t>リース形態</t>
  </si>
  <si>
    <t>リース方式</t>
  </si>
  <si>
    <t>期間</t>
  </si>
  <si>
    <t>附加貸付料率</t>
  </si>
  <si>
    <t>Ｈ２０・Ｈ２１補助付リース支援状況</t>
  </si>
  <si>
    <t>７．添付書類</t>
  </si>
  <si>
    <t>（各事業共通）</t>
  </si>
  <si>
    <t>（各事業個別）</t>
  </si>
  <si>
    <t>（１）農業環境規範に基づく点検シート</t>
  </si>
  <si>
    <t>（１）畜産経営強化緊急支援事業</t>
  </si>
  <si>
    <t>（２）導入する機械の見積書</t>
  </si>
  <si>
    <t>　ア）認定農業者又は知事特認の認定書面（写し）</t>
  </si>
  <si>
    <t>（３）導入する機械の原本証明付きカタログ又は設計図面　等</t>
  </si>
  <si>
    <t>（２）飼料増産受託組織等対策事業</t>
  </si>
  <si>
    <t>　ア）飼料作物作業受託面積表</t>
  </si>
  <si>
    <t>（５）共同利用誓約書（共同利用の場合のみの添付）</t>
  </si>
  <si>
    <t>　イ）経営の高度化を行うことが確実と判断できる書類（写し）</t>
  </si>
  <si>
    <t>（６）組織の規約・定款（写し:法人・集団の場合必要）</t>
  </si>
  <si>
    <t>（３）効率的生産継続支援事業</t>
  </si>
  <si>
    <t>（７）その他事業主体が別途定める書類</t>
  </si>
  <si>
    <t>　ア）（１）又は（２）の補助金交付申請書（別紙１－１）の写し</t>
  </si>
  <si>
    <t>事業実施主体等が本事業の参加に係る上記内容を関係機関に提供することについて同意いたします。</t>
  </si>
  <si>
    <t>別紙１－１の別添１－１</t>
  </si>
  <si>
    <t>平成２５年度畜産経営力向上緊急支援リース事業（事業名：</t>
  </si>
  <si>
    <t>氏名（名称）：</t>
  </si>
  <si>
    <t>申請機械装置の詳細</t>
  </si>
  <si>
    <t>No.</t>
  </si>
  <si>
    <t>申請機械装置名</t>
  </si>
  <si>
    <t>銘柄</t>
  </si>
  <si>
    <t>型式・規格</t>
  </si>
  <si>
    <t>販売業者</t>
  </si>
  <si>
    <t>機械価格　　　（A)</t>
  </si>
  <si>
    <t>補助率</t>
  </si>
  <si>
    <t>貸付期間</t>
  </si>
  <si>
    <t>合　　　　　　　　　　　　　計</t>
  </si>
  <si>
    <t>　）</t>
  </si>
  <si>
    <t>1/3</t>
  </si>
  <si>
    <t>1/2</t>
  </si>
  <si>
    <t>畜産経営強化緊急支援事業</t>
  </si>
  <si>
    <t>飼料生産受託組織等経営高度化緊急支援事業</t>
  </si>
  <si>
    <t>効率的生産継続支援事業</t>
  </si>
  <si>
    <t>○</t>
  </si>
  <si>
    <t>畜産物の付加価値向上</t>
  </si>
  <si>
    <t>労働力軽減</t>
  </si>
  <si>
    <t>飼料自給率向上</t>
  </si>
  <si>
    <t>効率的な畜産物生産</t>
  </si>
  <si>
    <t>効率的生産の継続</t>
  </si>
  <si>
    <t>生産性向上</t>
  </si>
  <si>
    <t>新規・拡充</t>
  </si>
  <si>
    <t>機能向上</t>
  </si>
  <si>
    <t>間接リース</t>
  </si>
  <si>
    <t>直接リース</t>
  </si>
  <si>
    <t>補助金交付タイプ</t>
  </si>
  <si>
    <t>全額交付タイプ</t>
  </si>
  <si>
    <t>3分の2融通・3分の1助成</t>
  </si>
  <si>
    <t>3分の1助成</t>
  </si>
  <si>
    <t>2分の1融通・2分の1助成</t>
  </si>
  <si>
    <t>2分の1助成</t>
  </si>
  <si>
    <t>５年</t>
  </si>
  <si>
    <t>６年</t>
  </si>
  <si>
    <t>７年</t>
  </si>
  <si>
    <t>H20補助付リース支援あり</t>
  </si>
  <si>
    <t>H21補助付リース支援あり</t>
  </si>
  <si>
    <t>H2０・H21補助付リース支援あり</t>
  </si>
  <si>
    <t>支援なし</t>
  </si>
  <si>
    <t/>
  </si>
  <si>
    <t>（４）配合飼料価格安定制度加入に関する申告書及び証明できる書類の写し</t>
  </si>
  <si>
    <t>基本貸付料    （A-B=C)</t>
  </si>
  <si>
    <t>補助金額      　（B)</t>
  </si>
  <si>
    <t>単位：円</t>
  </si>
  <si>
    <t>株式会社ホクレン商事</t>
  </si>
  <si>
    <t>ＪＡ三井リース株式会社</t>
  </si>
  <si>
    <t>札幌市北区北７条西１丁目２番地の６</t>
  </si>
  <si>
    <t>０１１－７５６－７０９９</t>
  </si>
  <si>
    <t>札幌市中央区北３条西４丁目１－１</t>
  </si>
  <si>
    <t>０１１－２１３－３２９１</t>
  </si>
  <si>
    <t>代表</t>
  </si>
  <si>
    <t xml:space="preserve">   </t>
  </si>
  <si>
    <t>平成　　年　　月　　日</t>
  </si>
  <si>
    <t>（　　）</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</si>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</sst>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neral&quot;農業協同組合&quot;"/>
    <numFmt numFmtId="178" formatCode="\(0\)"/>
  </numFmts>
  <fonts count="35">
    <font>
      <sz val="10"/>
      <color indexed="8"/>
      <name val="ＭＳ Ｐ明朝"/>
      <family val="1"/>
    </font>
    <font>
      <sz val="11"/>
      <color indexed="8"/>
      <name val="ＭＳ Ｐゴシック"/>
      <family val="3"/>
    </font>
    <font>
      <sz val="8"/>
      <name val="ＭＳ Ｐ明朝"/>
      <family val="1"/>
    </font>
    <font>
      <sz val="6"/>
      <name val="ＭＳ Ｐ明朝"/>
      <family val="1"/>
    </font>
    <font>
      <sz val="6"/>
      <name val="ＭＳ Ｐゴシック"/>
      <family val="3"/>
    </font>
    <font>
      <sz val="11"/>
      <name val="ＭＳ Ｐ明朝"/>
      <family val="1"/>
    </font>
    <font>
      <b/>
      <sz val="16"/>
      <name val="ＭＳ Ｐ明朝"/>
      <family val="1"/>
    </font>
    <font>
      <sz val="10"/>
      <name val="ＭＳ Ｐ明朝"/>
      <family val="1"/>
    </font>
    <font>
      <b/>
      <sz val="10"/>
      <name val="ＭＳ Ｐ明朝"/>
      <family val="1"/>
    </font>
    <font>
      <b/>
      <sz val="12"/>
      <name val="ＭＳ Ｐ明朝"/>
      <family val="1"/>
    </font>
    <font>
      <sz val="14"/>
      <name val="ＭＳ Ｐ明朝"/>
      <family val="1"/>
    </font>
    <font>
      <sz val="12"/>
      <name val="ＭＳ Ｐ明朝"/>
      <family val="1"/>
    </font>
    <font>
      <sz val="9"/>
      <name val="ＭＳ Ｐ明朝"/>
      <family val="1"/>
    </font>
    <font>
      <sz val="8"/>
      <name val="ＭＳ Ｐゴシック"/>
      <family val="3"/>
    </font>
    <font>
      <sz val="9"/>
      <name val="ＭＳ Ｐゴシック"/>
      <family val="3"/>
    </font>
    <font>
      <sz val="14"/>
      <name val="ＭＳ Ｐゴシック"/>
      <family val="3"/>
    </font>
    <font>
      <sz val="12"/>
      <name val="ＭＳ Ｐゴシック"/>
      <family val="3"/>
    </font>
    <font>
      <sz val="9"/>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style="hair"/>
      <top style="thin"/>
      <bottom style="hair"/>
    </border>
    <border>
      <left style="hair"/>
      <right/>
      <top style="thin"/>
      <bottom style="hair"/>
    </border>
    <border>
      <left/>
      <right style="thin"/>
      <top style="thin"/>
      <bottom style="hair"/>
    </border>
    <border>
      <left/>
      <right style="hair"/>
      <top style="hair"/>
      <bottom style="thin"/>
    </border>
    <border>
      <left/>
      <right style="thin"/>
      <top style="hair"/>
      <bottom style="thin"/>
    </border>
    <border>
      <left style="hair"/>
      <right/>
      <top/>
      <bottom style="thin"/>
    </border>
    <border>
      <left/>
      <right style="thin"/>
      <top/>
      <bottom style="thin"/>
    </border>
    <border>
      <left style="thin"/>
      <right style="hair"/>
      <top style="hair"/>
      <bottom style="hair"/>
    </border>
    <border>
      <left style="thin"/>
      <right style="hair"/>
      <top style="hair"/>
      <bottom style="thin"/>
    </border>
    <border>
      <left style="thin"/>
      <right style="hair"/>
      <top style="thin"/>
      <bottom style="thin"/>
    </border>
    <border>
      <left style="thin"/>
      <right style="hair"/>
      <top style="thin"/>
      <bottom style="hair"/>
    </border>
    <border>
      <left style="hair"/>
      <right style="hair"/>
      <top style="thin"/>
      <bottom style="hair"/>
    </border>
    <border>
      <left style="hair"/>
      <right/>
      <top style="hair"/>
      <bottom style="thin"/>
    </border>
    <border>
      <left/>
      <right style="hair"/>
      <top/>
      <bottom style="thin"/>
    </border>
    <border>
      <left/>
      <right/>
      <top style="thin"/>
      <bottom style="hair"/>
    </border>
    <border>
      <left/>
      <right/>
      <top style="hair"/>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hair"/>
      <right style="hair"/>
      <top style="hair"/>
      <bottom style="thin"/>
    </border>
    <border>
      <left style="thin"/>
      <right style="thin"/>
      <top style="thin"/>
      <bottom style="thin"/>
    </border>
    <border>
      <left style="thin"/>
      <right/>
      <top/>
      <bottom style="thin"/>
    </border>
    <border>
      <left style="thin"/>
      <right/>
      <top style="thin"/>
      <bottom style="hair"/>
    </border>
    <border>
      <left style="thin"/>
      <right/>
      <top style="hair"/>
      <bottom style="thin"/>
    </border>
    <border>
      <left style="hair"/>
      <right style="thin"/>
      <top style="thin"/>
      <bottom style="hair"/>
    </border>
    <border>
      <left style="hair"/>
      <right style="thin"/>
      <top style="hair"/>
      <bottom style="thin"/>
    </border>
    <border>
      <left style="hair"/>
      <right/>
      <top style="hair"/>
      <bottom style="hair"/>
    </border>
    <border>
      <left/>
      <right style="hair"/>
      <top style="hair"/>
      <bottom style="hair"/>
    </border>
    <border>
      <left style="thin"/>
      <right/>
      <top/>
      <bottom/>
    </border>
    <border>
      <left/>
      <right style="hair"/>
      <top/>
      <bottom/>
    </border>
    <border>
      <left style="hair"/>
      <right style="hair"/>
      <top/>
      <bottom/>
    </border>
    <border>
      <left style="hair"/>
      <right style="thin"/>
      <top/>
      <bottom/>
    </border>
    <border>
      <left style="thin"/>
      <right style="hair"/>
      <top/>
      <bottom/>
    </border>
    <border>
      <left style="hair"/>
      <right/>
      <top style="thin"/>
      <bottom style="thin"/>
    </border>
    <border>
      <left/>
      <right/>
      <top style="thin"/>
      <bottom style="thin"/>
    </border>
    <border>
      <left/>
      <right style="thin"/>
      <top style="thin"/>
      <bottom style="thin"/>
    </border>
    <border>
      <left/>
      <right/>
      <top style="hair"/>
      <bottom style="hair"/>
    </border>
    <border>
      <left/>
      <right style="thin"/>
      <top style="hair"/>
      <bottom style="hair"/>
    </border>
    <border>
      <left style="thin"/>
      <right/>
      <top style="thin"/>
      <bottom/>
    </border>
    <border>
      <left/>
      <right style="hair"/>
      <top style="thin"/>
      <bottom/>
    </border>
    <border>
      <left style="hair"/>
      <right style="hair"/>
      <top style="thin"/>
      <bottom/>
    </border>
    <border>
      <left style="hair"/>
      <right style="thin"/>
      <top style="thin"/>
      <bottom/>
    </border>
    <border>
      <left style="thin"/>
      <right style="hair"/>
      <top style="thin"/>
      <bottom/>
    </border>
    <border>
      <left style="hair"/>
      <right style="hair"/>
      <top/>
      <bottom style="thin"/>
    </border>
    <border>
      <left style="hair"/>
      <right style="thin"/>
      <top/>
      <bottom style="thin"/>
    </border>
    <border>
      <left style="thin"/>
      <right style="hair"/>
      <top/>
      <bottom style="thin"/>
    </border>
    <border>
      <left/>
      <right style="hair"/>
      <top style="thin"/>
      <bottom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18" fillId="0" borderId="0" applyNumberFormat="0" applyFill="0" applyBorder="0" applyAlignment="0" applyProtection="0"/>
    <xf numFmtId="0" fontId="29"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3" fillId="3" borderId="0" applyNumberFormat="0" applyBorder="0" applyAlignment="0" applyProtection="0"/>
    <xf numFmtId="0" fontId="27"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2" fillId="0" borderId="8" applyNumberFormat="0" applyFill="0" applyAlignment="0" applyProtection="0"/>
    <xf numFmtId="0" fontId="26"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2" fillId="4" borderId="0" applyNumberFormat="0" applyBorder="0" applyAlignment="0" applyProtection="0"/>
  </cellStyleXfs>
  <cellXfs count="224">
    <xf numFmtId="0" fontId="0" fillId="0" borderId="0" xfId="0" applyAlignment="1">
      <alignment vertical="center"/>
    </xf>
    <xf numFmtId="0" fontId="2" fillId="0" borderId="0" xfId="0" applyFont="1" applyAlignment="1" applyProtection="1">
      <alignment vertical="top"/>
      <protection/>
    </xf>
    <xf numFmtId="0" fontId="5" fillId="0" borderId="0" xfId="0" applyFont="1" applyAlignment="1" applyProtection="1">
      <alignment vertical="center"/>
      <protection/>
    </xf>
    <xf numFmtId="176" fontId="5" fillId="0" borderId="0" xfId="0" applyNumberFormat="1" applyFont="1" applyAlignment="1" applyProtection="1">
      <alignment horizontal="center" vertical="center"/>
      <protection/>
    </xf>
    <xf numFmtId="0" fontId="7" fillId="0" borderId="0" xfId="0" applyFont="1" applyAlignment="1" applyProtection="1">
      <alignment vertical="center"/>
      <protection/>
    </xf>
    <xf numFmtId="0" fontId="8"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10" xfId="0" applyFont="1" applyBorder="1" applyAlignment="1" applyProtection="1">
      <alignment/>
      <protection/>
    </xf>
    <xf numFmtId="0" fontId="5" fillId="0" borderId="0" xfId="0" applyFont="1" applyAlignment="1" applyProtection="1">
      <alignment vertical="center" wrapText="1"/>
      <protection/>
    </xf>
    <xf numFmtId="0" fontId="11" fillId="0" borderId="0" xfId="0" applyFont="1" applyAlignment="1" applyProtection="1">
      <alignment vertical="center" shrinkToFit="1"/>
      <protection/>
    </xf>
    <xf numFmtId="0" fontId="0" fillId="0" borderId="0" xfId="0" applyBorder="1" applyAlignment="1" applyProtection="1">
      <alignment vertical="center" shrinkToFit="1"/>
      <protection/>
    </xf>
    <xf numFmtId="0" fontId="12" fillId="0" borderId="0" xfId="0" applyFont="1" applyAlignment="1" applyProtection="1">
      <alignment/>
      <protection/>
    </xf>
    <xf numFmtId="0" fontId="12" fillId="0" borderId="0" xfId="0" applyFont="1" applyAlignment="1" applyProtection="1">
      <alignment vertical="center"/>
      <protection/>
    </xf>
    <xf numFmtId="0" fontId="12" fillId="0" borderId="11" xfId="0" applyFont="1" applyBorder="1" applyAlignment="1" applyProtection="1">
      <alignment horizontal="center" vertical="center"/>
      <protection/>
    </xf>
    <xf numFmtId="0" fontId="12" fillId="0" borderId="12" xfId="0" applyFont="1" applyBorder="1" applyAlignment="1" applyProtection="1">
      <alignment horizontal="center" vertical="center" shrinkToFit="1"/>
      <protection/>
    </xf>
    <xf numFmtId="0" fontId="12" fillId="0" borderId="1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10" xfId="0" applyFont="1" applyBorder="1" applyAlignment="1" applyProtection="1">
      <alignment horizontal="right" vertical="center"/>
      <protection/>
    </xf>
    <xf numFmtId="178" fontId="12" fillId="0" borderId="10" xfId="0" applyNumberFormat="1" applyFont="1" applyBorder="1" applyAlignment="1" applyProtection="1">
      <alignment horizontal="center" vertical="center"/>
      <protection/>
    </xf>
    <xf numFmtId="0" fontId="12" fillId="0" borderId="16" xfId="0" applyFont="1" applyBorder="1" applyAlignment="1" applyProtection="1">
      <alignment horizontal="right" vertical="center"/>
      <protection/>
    </xf>
    <xf numFmtId="0" fontId="12" fillId="0" borderId="17"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 fillId="0" borderId="0" xfId="0" applyFont="1" applyAlignment="1" applyProtection="1">
      <alignment vertical="center" shrinkToFit="1"/>
      <protection/>
    </xf>
    <xf numFmtId="0" fontId="5" fillId="0" borderId="0" xfId="0" applyFont="1" applyAlignment="1" applyProtection="1">
      <alignment vertical="center" shrinkToFit="1"/>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0" xfId="0" applyFont="1" applyAlignment="1" applyProtection="1">
      <alignment vertical="center"/>
      <protection/>
    </xf>
    <xf numFmtId="0" fontId="12" fillId="0" borderId="20" xfId="0" applyFont="1" applyBorder="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0" borderId="18"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vertical="center" shrinkToFit="1"/>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shrinkToFit="1"/>
      <protection/>
    </xf>
    <xf numFmtId="0" fontId="0" fillId="0" borderId="0" xfId="0" applyBorder="1" applyAlignment="1" applyProtection="1">
      <alignment horizontal="center" vertical="center"/>
      <protection/>
    </xf>
    <xf numFmtId="0" fontId="2" fillId="0" borderId="0" xfId="0" applyFont="1" applyAlignment="1" applyProtection="1">
      <alignment/>
      <protection/>
    </xf>
    <xf numFmtId="0" fontId="2" fillId="0" borderId="0" xfId="0" applyFont="1" applyAlignment="1" applyProtection="1">
      <alignment vertical="center"/>
      <protection/>
    </xf>
    <xf numFmtId="0" fontId="13" fillId="0" borderId="0" xfId="0" applyFont="1" applyBorder="1" applyAlignment="1" applyProtection="1">
      <alignment vertical="center"/>
      <protection/>
    </xf>
    <xf numFmtId="10" fontId="5" fillId="0" borderId="0" xfId="0" applyNumberFormat="1" applyFont="1" applyAlignment="1" applyProtection="1">
      <alignment vertical="center"/>
      <protection/>
    </xf>
    <xf numFmtId="0" fontId="11" fillId="0" borderId="0" xfId="0" applyFont="1" applyAlignment="1" applyProtection="1">
      <alignment horizontal="center" vertical="center" shrinkToFit="1"/>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23" xfId="0" applyFont="1" applyBorder="1" applyAlignment="1" applyProtection="1">
      <alignment horizontal="center" vertical="center" shrinkToFit="1"/>
      <protection/>
    </xf>
    <xf numFmtId="0" fontId="2" fillId="0" borderId="0" xfId="0" applyFont="1" applyAlignment="1" applyProtection="1">
      <alignment vertical="center"/>
      <protection/>
    </xf>
    <xf numFmtId="0" fontId="12" fillId="0" borderId="24"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5" fillId="0" borderId="0" xfId="0" applyFont="1" applyBorder="1" applyAlignment="1" applyProtection="1">
      <alignment horizontal="center" vertical="center" shrinkToFit="1"/>
      <protection/>
    </xf>
    <xf numFmtId="0" fontId="12" fillId="0" borderId="12"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1" fillId="0" borderId="10" xfId="0" applyFont="1" applyBorder="1" applyAlignment="1" applyProtection="1">
      <alignment horizontal="center" shrinkToFit="1"/>
      <protection/>
    </xf>
    <xf numFmtId="0" fontId="6" fillId="0" borderId="0" xfId="0" applyFont="1" applyAlignment="1" applyProtection="1">
      <alignment horizontal="center"/>
      <protection/>
    </xf>
    <xf numFmtId="0" fontId="14" fillId="0" borderId="0" xfId="0" applyFont="1" applyAlignment="1" applyProtection="1">
      <alignment vertical="top"/>
      <protection/>
    </xf>
    <xf numFmtId="0" fontId="0" fillId="0" borderId="0" xfId="0" applyAlignment="1" applyProtection="1">
      <alignment vertical="center"/>
      <protection/>
    </xf>
    <xf numFmtId="0" fontId="15" fillId="0" borderId="0" xfId="0" applyFont="1" applyAlignment="1" applyProtection="1">
      <alignment vertical="center"/>
      <protection/>
    </xf>
    <xf numFmtId="0" fontId="16" fillId="0" borderId="0" xfId="0" applyFont="1" applyAlignment="1" applyProtection="1">
      <alignment vertical="center" shrinkToFit="1"/>
      <protection/>
    </xf>
    <xf numFmtId="0" fontId="0" fillId="0" borderId="0" xfId="0" applyAlignment="1" applyProtection="1">
      <alignment horizontal="center" vertical="center"/>
      <protection/>
    </xf>
    <xf numFmtId="0" fontId="0" fillId="0" borderId="0" xfId="0" applyAlignment="1" applyProtection="1">
      <alignment/>
      <protection/>
    </xf>
    <xf numFmtId="0" fontId="17" fillId="0" borderId="0" xfId="0" applyFont="1" applyAlignment="1" applyProtection="1">
      <alignment horizontal="right"/>
      <protection/>
    </xf>
    <xf numFmtId="49" fontId="0" fillId="0" borderId="0" xfId="0" applyNumberFormat="1" applyAlignment="1" applyProtection="1">
      <alignment horizontal="center" vertical="center"/>
      <protection/>
    </xf>
    <xf numFmtId="10" fontId="0" fillId="0" borderId="0" xfId="0" applyNumberFormat="1" applyAlignment="1" applyProtection="1">
      <alignment horizontal="center" vertical="center"/>
      <protection/>
    </xf>
    <xf numFmtId="0" fontId="14" fillId="0" borderId="20"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28" xfId="0" applyFont="1" applyBorder="1" applyAlignment="1" applyProtection="1">
      <alignment horizontal="center" vertical="center" wrapText="1"/>
      <protection/>
    </xf>
    <xf numFmtId="0" fontId="14" fillId="0" borderId="0" xfId="0" applyFont="1" applyAlignment="1" applyProtection="1">
      <alignment horizontal="center" vertical="center" wrapText="1"/>
      <protection/>
    </xf>
    <xf numFmtId="49" fontId="14" fillId="0" borderId="0" xfId="0" applyNumberFormat="1" applyFont="1" applyAlignment="1" applyProtection="1">
      <alignment horizontal="center" vertical="center" wrapText="1"/>
      <protection/>
    </xf>
    <xf numFmtId="10" fontId="14" fillId="0" borderId="0" xfId="0" applyNumberFormat="1" applyFont="1" applyAlignment="1" applyProtection="1">
      <alignment horizontal="center" vertical="center" wrapText="1"/>
      <protection/>
    </xf>
    <xf numFmtId="0" fontId="0" fillId="0" borderId="29" xfId="0" applyBorder="1" applyAlignment="1" applyProtection="1">
      <alignment horizontal="center" vertical="center"/>
      <protection/>
    </xf>
    <xf numFmtId="0" fontId="0" fillId="0" borderId="30" xfId="0" applyBorder="1" applyAlignment="1" applyProtection="1">
      <alignment vertical="center" shrinkToFit="1"/>
      <protection/>
    </xf>
    <xf numFmtId="38" fontId="0" fillId="0" borderId="30" xfId="48" applyFont="1" applyBorder="1" applyAlignment="1" applyProtection="1">
      <alignment vertical="center"/>
      <protection/>
    </xf>
    <xf numFmtId="38" fontId="0" fillId="0" borderId="30" xfId="48" applyFont="1" applyBorder="1" applyAlignment="1" applyProtection="1">
      <alignment horizontal="center" vertical="center"/>
      <protection/>
    </xf>
    <xf numFmtId="10" fontId="0" fillId="0" borderId="31" xfId="42" applyNumberFormat="1"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32" xfId="0" applyBorder="1" applyAlignment="1" applyProtection="1">
      <alignment vertical="center" shrinkToFit="1"/>
      <protection/>
    </xf>
    <xf numFmtId="38" fontId="0" fillId="0" borderId="32" xfId="48" applyFont="1" applyBorder="1" applyAlignment="1" applyProtection="1">
      <alignment vertical="center"/>
      <protection/>
    </xf>
    <xf numFmtId="38" fontId="0" fillId="0" borderId="32" xfId="48" applyFont="1" applyBorder="1" applyAlignment="1" applyProtection="1">
      <alignment horizontal="center" vertical="center"/>
      <protection/>
    </xf>
    <xf numFmtId="10" fontId="0" fillId="0" borderId="33" xfId="42" applyNumberFormat="1" applyFont="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35" xfId="0" applyBorder="1" applyAlignment="1" applyProtection="1">
      <alignment vertical="center" shrinkToFit="1"/>
      <protection/>
    </xf>
    <xf numFmtId="38" fontId="0" fillId="0" borderId="35" xfId="48" applyFont="1" applyBorder="1" applyAlignment="1" applyProtection="1">
      <alignment vertical="center"/>
      <protection/>
    </xf>
    <xf numFmtId="38" fontId="0" fillId="0" borderId="35" xfId="48" applyFont="1" applyBorder="1" applyAlignment="1" applyProtection="1">
      <alignment horizontal="center" vertical="center"/>
      <protection/>
    </xf>
    <xf numFmtId="10" fontId="0" fillId="0" borderId="36" xfId="42" applyNumberFormat="1" applyFont="1" applyBorder="1" applyAlignment="1" applyProtection="1">
      <alignment horizontal="center" vertical="center"/>
      <protection/>
    </xf>
    <xf numFmtId="38" fontId="0" fillId="0" borderId="27" xfId="48" applyFont="1" applyBorder="1" applyAlignment="1" applyProtection="1">
      <alignment vertical="center"/>
      <protection/>
    </xf>
    <xf numFmtId="38" fontId="0" fillId="0" borderId="28" xfId="48" applyFont="1" applyBorder="1" applyAlignment="1" applyProtection="1">
      <alignment vertical="center"/>
      <protection/>
    </xf>
    <xf numFmtId="0" fontId="12" fillId="0" borderId="37" xfId="0" applyFont="1" applyBorder="1" applyAlignment="1" applyProtection="1">
      <alignment horizontal="center" vertical="center"/>
      <protection locked="0"/>
    </xf>
    <xf numFmtId="0" fontId="0" fillId="0" borderId="0" xfId="0" applyBorder="1" applyAlignment="1" applyProtection="1">
      <alignment/>
      <protection/>
    </xf>
    <xf numFmtId="0" fontId="12" fillId="0" borderId="25" xfId="0" applyFont="1" applyBorder="1" applyAlignment="1" applyProtection="1">
      <alignment horizontal="center" vertical="center"/>
      <protection locked="0"/>
    </xf>
    <xf numFmtId="0" fontId="12" fillId="0" borderId="10" xfId="0" applyFont="1" applyBorder="1" applyAlignment="1" applyProtection="1">
      <alignment horizontal="right" vertical="center"/>
      <protection locked="0"/>
    </xf>
    <xf numFmtId="0" fontId="5" fillId="0" borderId="22"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38" fontId="0" fillId="0" borderId="0" xfId="48" applyFont="1" applyAlignment="1" applyProtection="1">
      <alignment vertical="center"/>
      <protection/>
    </xf>
    <xf numFmtId="0" fontId="0" fillId="0" borderId="30" xfId="0" applyBorder="1" applyAlignment="1" applyProtection="1">
      <alignment vertical="center" shrinkToFit="1"/>
      <protection locked="0"/>
    </xf>
    <xf numFmtId="0" fontId="0" fillId="0" borderId="32"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0" fillId="0" borderId="38" xfId="0" applyBorder="1" applyAlignment="1" applyProtection="1">
      <alignment vertical="center"/>
      <protection/>
    </xf>
    <xf numFmtId="38" fontId="0" fillId="0" borderId="0" xfId="48" applyFont="1" applyFill="1" applyBorder="1" applyAlignment="1" applyProtection="1">
      <alignment vertical="center"/>
      <protection/>
    </xf>
    <xf numFmtId="38" fontId="0" fillId="0" borderId="30" xfId="48" applyFont="1" applyFill="1" applyBorder="1" applyAlignment="1" applyProtection="1">
      <alignment horizontal="center" vertical="center"/>
      <protection/>
    </xf>
    <xf numFmtId="38" fontId="0" fillId="0" borderId="32" xfId="48" applyFont="1" applyFill="1" applyBorder="1" applyAlignment="1" applyProtection="1">
      <alignment horizontal="center" vertical="center"/>
      <protection/>
    </xf>
    <xf numFmtId="38" fontId="0" fillId="0" borderId="35" xfId="48" applyFont="1" applyFill="1" applyBorder="1" applyAlignment="1" applyProtection="1">
      <alignment horizontal="center" vertical="center"/>
      <protection/>
    </xf>
    <xf numFmtId="38" fontId="0" fillId="0" borderId="30" xfId="48" applyFont="1" applyBorder="1" applyAlignment="1" applyProtection="1">
      <alignment vertical="center"/>
      <protection locked="0"/>
    </xf>
    <xf numFmtId="38" fontId="0" fillId="0" borderId="32" xfId="48" applyFont="1" applyBorder="1" applyAlignment="1" applyProtection="1">
      <alignment vertical="center"/>
      <protection locked="0"/>
    </xf>
    <xf numFmtId="38" fontId="0" fillId="0" borderId="35" xfId="48" applyFont="1" applyBorder="1" applyAlignment="1" applyProtection="1">
      <alignment vertical="center"/>
      <protection locked="0"/>
    </xf>
    <xf numFmtId="49" fontId="12" fillId="0" borderId="26" xfId="0" applyNumberFormat="1" applyFont="1" applyBorder="1" applyAlignment="1" applyProtection="1">
      <alignment horizontal="center" vertical="center" shrinkToFit="1"/>
      <protection locked="0"/>
    </xf>
    <xf numFmtId="49" fontId="12" fillId="0" borderId="10" xfId="0" applyNumberFormat="1" applyFont="1" applyBorder="1" applyAlignment="1" applyProtection="1">
      <alignment horizontal="center" vertical="center" shrinkToFit="1"/>
      <protection locked="0"/>
    </xf>
    <xf numFmtId="0" fontId="11" fillId="0" borderId="0" xfId="0" applyFont="1" applyAlignment="1" applyProtection="1">
      <alignment horizontal="left" vertical="center" shrinkToFit="1"/>
      <protection locked="0"/>
    </xf>
    <xf numFmtId="0" fontId="7" fillId="0" borderId="0" xfId="0" applyFont="1" applyBorder="1" applyAlignment="1" applyProtection="1">
      <alignment horizontal="center" vertical="center"/>
      <protection/>
    </xf>
    <xf numFmtId="0" fontId="11" fillId="0" borderId="0" xfId="0" applyFont="1" applyBorder="1" applyAlignment="1" applyProtection="1">
      <alignment vertical="center" shrinkToFit="1"/>
      <protection locked="0"/>
    </xf>
    <xf numFmtId="0" fontId="12" fillId="0" borderId="10"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protection/>
    </xf>
    <xf numFmtId="0" fontId="7" fillId="0" borderId="0" xfId="0" applyFont="1" applyAlignment="1" applyProtection="1">
      <alignment horizontal="center" vertical="center"/>
      <protection/>
    </xf>
    <xf numFmtId="0" fontId="5" fillId="0" borderId="10" xfId="0" applyFont="1" applyBorder="1" applyAlignment="1" applyProtection="1">
      <alignment horizontal="right" shrinkToFit="1"/>
      <protection locked="0"/>
    </xf>
    <xf numFmtId="0" fontId="11" fillId="0" borderId="10" xfId="0" applyFont="1" applyBorder="1" applyAlignment="1" applyProtection="1">
      <alignment horizontal="center" shrinkToFit="1"/>
      <protection locked="0"/>
    </xf>
    <xf numFmtId="176" fontId="5" fillId="0" borderId="0" xfId="0" applyNumberFormat="1" applyFont="1" applyAlignment="1" applyProtection="1">
      <alignment horizontal="right" vertical="center"/>
      <protection locked="0"/>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shrinkToFit="1"/>
      <protection locked="0"/>
    </xf>
    <xf numFmtId="177" fontId="10" fillId="0" borderId="0" xfId="0" applyNumberFormat="1" applyFont="1" applyAlignment="1" applyProtection="1">
      <alignment shrinkToFit="1"/>
      <protection locked="0"/>
    </xf>
    <xf numFmtId="0" fontId="12" fillId="0" borderId="39" xfId="0" applyFont="1" applyBorder="1" applyAlignment="1" applyProtection="1">
      <alignment horizontal="center" vertical="center"/>
      <protection/>
    </xf>
    <xf numFmtId="0" fontId="5" fillId="0" borderId="0" xfId="0" applyFont="1" applyBorder="1" applyAlignment="1" applyProtection="1">
      <alignment horizontal="center" vertical="center" shrinkToFit="1"/>
      <protection/>
    </xf>
    <xf numFmtId="0" fontId="0" fillId="0" borderId="10" xfId="0" applyBorder="1" applyAlignment="1" applyProtection="1">
      <alignment vertical="center" shrinkToFit="1"/>
      <protection/>
    </xf>
    <xf numFmtId="0" fontId="7" fillId="0" borderId="10" xfId="0" applyFont="1" applyBorder="1" applyAlignment="1" applyProtection="1">
      <alignment horizontal="center" vertical="center"/>
      <protection/>
    </xf>
    <xf numFmtId="0" fontId="11" fillId="0" borderId="10" xfId="0" applyFont="1" applyBorder="1" applyAlignment="1" applyProtection="1">
      <alignment vertical="center" shrinkToFit="1"/>
      <protection locked="0"/>
    </xf>
    <xf numFmtId="0" fontId="12" fillId="0" borderId="40" xfId="0" applyFont="1" applyBorder="1" applyAlignment="1" applyProtection="1">
      <alignment horizontal="center" vertical="center" shrinkToFit="1"/>
      <protection/>
    </xf>
    <xf numFmtId="0" fontId="12" fillId="0" borderId="25" xfId="0" applyFont="1" applyBorder="1" applyAlignment="1" applyProtection="1">
      <alignment horizontal="center" vertical="center" shrinkToFit="1"/>
      <protection/>
    </xf>
    <xf numFmtId="0" fontId="12" fillId="0" borderId="11" xfId="0" applyFont="1" applyBorder="1" applyAlignment="1" applyProtection="1">
      <alignment horizontal="center" vertical="center" shrinkToFit="1"/>
      <protection/>
    </xf>
    <xf numFmtId="0" fontId="12" fillId="0" borderId="12"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41" xfId="0" applyFont="1" applyBorder="1" applyAlignment="1" applyProtection="1">
      <alignment horizontal="center" vertical="center" shrinkToFit="1"/>
      <protection/>
    </xf>
    <xf numFmtId="0" fontId="12" fillId="0" borderId="26" xfId="0" applyFont="1" applyBorder="1" applyAlignment="1" applyProtection="1">
      <alignment horizontal="center" vertical="center" shrinkToFit="1"/>
      <protection/>
    </xf>
    <xf numFmtId="0" fontId="12" fillId="0" borderId="14" xfId="0" applyFont="1" applyBorder="1" applyAlignment="1" applyProtection="1">
      <alignment horizontal="center" vertical="center" shrinkToFit="1"/>
      <protection/>
    </xf>
    <xf numFmtId="0" fontId="12" fillId="0" borderId="23"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2" fillId="0" borderId="0" xfId="0" applyFont="1" applyAlignment="1" applyProtection="1">
      <alignment vertical="center"/>
      <protection/>
    </xf>
    <xf numFmtId="0" fontId="12" fillId="0" borderId="21" xfId="0" applyFont="1" applyBorder="1" applyAlignment="1" applyProtection="1">
      <alignment horizontal="center" vertical="center" shrinkToFit="1"/>
      <protection/>
    </xf>
    <xf numFmtId="0" fontId="12" fillId="0" borderId="19" xfId="0" applyFont="1" applyBorder="1" applyAlignment="1" applyProtection="1">
      <alignment horizontal="center" vertical="center" shrinkToFit="1"/>
      <protection/>
    </xf>
    <xf numFmtId="0" fontId="12" fillId="0" borderId="22" xfId="0" applyFont="1" applyBorder="1" applyAlignment="1" applyProtection="1">
      <alignment horizontal="center" vertical="center" wrapText="1"/>
      <protection/>
    </xf>
    <xf numFmtId="0" fontId="12" fillId="0" borderId="37" xfId="0" applyFont="1" applyBorder="1" applyAlignment="1" applyProtection="1">
      <alignment horizontal="center" vertical="center" wrapText="1"/>
      <protection/>
    </xf>
    <xf numFmtId="0" fontId="12" fillId="0" borderId="22" xfId="0" applyFont="1" applyBorder="1" applyAlignment="1" applyProtection="1">
      <alignment horizontal="center" vertical="center" shrinkToFit="1"/>
      <protection/>
    </xf>
    <xf numFmtId="0" fontId="12" fillId="0" borderId="42" xfId="0" applyFont="1" applyBorder="1" applyAlignment="1" applyProtection="1">
      <alignment horizontal="center" vertical="center" shrinkToFit="1"/>
      <protection/>
    </xf>
    <xf numFmtId="0" fontId="12" fillId="0" borderId="37" xfId="0" applyFont="1" applyBorder="1" applyAlignment="1" applyProtection="1">
      <alignment horizontal="center" vertical="center" shrinkToFit="1"/>
      <protection/>
    </xf>
    <xf numFmtId="0" fontId="2" fillId="0" borderId="37"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12" fillId="0" borderId="22" xfId="0" applyFont="1" applyBorder="1" applyAlignment="1" applyProtection="1">
      <alignment vertical="center" wrapText="1" shrinkToFit="1"/>
      <protection locked="0"/>
    </xf>
    <xf numFmtId="0" fontId="12" fillId="0" borderId="22" xfId="0" applyFont="1" applyBorder="1" applyAlignment="1" applyProtection="1">
      <alignment horizontal="center" vertical="center" shrinkToFit="1"/>
      <protection locked="0"/>
    </xf>
    <xf numFmtId="0" fontId="12" fillId="0" borderId="12"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11"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42" xfId="0" applyFont="1" applyBorder="1" applyAlignment="1" applyProtection="1">
      <alignment vertical="center" wrapText="1"/>
      <protection locked="0"/>
    </xf>
    <xf numFmtId="0" fontId="12" fillId="0" borderId="32" xfId="0" applyFont="1" applyBorder="1" applyAlignment="1" applyProtection="1">
      <alignment vertical="center" wrapText="1" shrinkToFit="1"/>
      <protection locked="0"/>
    </xf>
    <xf numFmtId="0" fontId="12" fillId="0" borderId="44"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2" fillId="0" borderId="32"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12" fillId="0" borderId="37" xfId="0" applyFont="1" applyBorder="1" applyAlignment="1" applyProtection="1">
      <alignment vertical="center" wrapText="1" shrinkToFit="1"/>
      <protection locked="0"/>
    </xf>
    <xf numFmtId="0" fontId="12" fillId="0" borderId="23"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37" xfId="0" applyFont="1" applyBorder="1" applyAlignment="1" applyProtection="1">
      <alignment vertical="center" wrapText="1"/>
      <protection locked="0"/>
    </xf>
    <xf numFmtId="0" fontId="12" fillId="0" borderId="43" xfId="0" applyFont="1" applyBorder="1" applyAlignment="1" applyProtection="1">
      <alignment vertical="center" wrapText="1"/>
      <protection locked="0"/>
    </xf>
    <xf numFmtId="0" fontId="12" fillId="0" borderId="46" xfId="0" applyFont="1" applyBorder="1" applyAlignment="1" applyProtection="1">
      <alignment horizontal="center" vertical="center" shrinkToFit="1"/>
      <protection/>
    </xf>
    <xf numFmtId="0" fontId="12" fillId="0" borderId="47" xfId="0" applyFont="1" applyBorder="1" applyAlignment="1" applyProtection="1">
      <alignment horizontal="center" vertical="center" shrinkToFit="1"/>
      <protection/>
    </xf>
    <xf numFmtId="0" fontId="5" fillId="0" borderId="48"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12" fillId="0" borderId="50" xfId="0" applyFont="1" applyBorder="1" applyAlignment="1" applyProtection="1">
      <alignment horizontal="center" vertical="center" shrinkToFit="1"/>
      <protection/>
    </xf>
    <xf numFmtId="0" fontId="12" fillId="0" borderId="48" xfId="0" applyFont="1" applyBorder="1" applyAlignment="1" applyProtection="1">
      <alignment horizontal="center" vertical="center" shrinkToFit="1"/>
      <protection/>
    </xf>
    <xf numFmtId="0" fontId="5" fillId="0" borderId="48" xfId="0" applyFont="1" applyBorder="1" applyAlignment="1" applyProtection="1">
      <alignment horizontal="center" vertical="center" shrinkToFit="1"/>
      <protection/>
    </xf>
    <xf numFmtId="0" fontId="5" fillId="0" borderId="49" xfId="0" applyFont="1" applyBorder="1" applyAlignment="1" applyProtection="1">
      <alignment horizontal="center" vertical="center" shrinkToFit="1"/>
      <protection/>
    </xf>
    <xf numFmtId="0" fontId="12" fillId="0" borderId="51" xfId="0" applyFont="1" applyBorder="1" applyAlignment="1" applyProtection="1">
      <alignment horizontal="center" vertical="center" wrapText="1"/>
      <protection/>
    </xf>
    <xf numFmtId="0" fontId="12" fillId="0" borderId="52" xfId="0" applyFont="1" applyBorder="1" applyAlignment="1" applyProtection="1">
      <alignment horizontal="center" vertical="center" wrapText="1"/>
      <protection/>
    </xf>
    <xf numFmtId="0" fontId="12" fillId="0" borderId="53" xfId="0" applyFont="1" applyBorder="1" applyAlignment="1" applyProtection="1">
      <alignment horizontal="center" vertical="center" wrapText="1"/>
      <protection/>
    </xf>
    <xf numFmtId="0" fontId="12" fillId="0" borderId="13" xfId="0" applyFont="1" applyBorder="1" applyAlignment="1" applyProtection="1">
      <alignment vertical="center" wrapText="1"/>
      <protection locked="0"/>
    </xf>
    <xf numFmtId="0" fontId="12" fillId="0" borderId="44" xfId="0" applyFont="1" applyBorder="1" applyAlignment="1" applyProtection="1">
      <alignment vertical="center" wrapText="1"/>
      <protection locked="0"/>
    </xf>
    <xf numFmtId="0" fontId="12" fillId="0" borderId="54" xfId="0" applyFont="1" applyBorder="1" applyAlignment="1" applyProtection="1">
      <alignment vertical="center" wrapText="1"/>
      <protection locked="0"/>
    </xf>
    <xf numFmtId="0" fontId="12" fillId="0" borderId="55"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2" fillId="0" borderId="26"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12" fillId="0" borderId="56" xfId="0" applyFont="1" applyBorder="1" applyAlignment="1" applyProtection="1">
      <alignment horizontal="center" vertical="center" shrinkToFit="1"/>
      <protection/>
    </xf>
    <xf numFmtId="0" fontId="12" fillId="0" borderId="57" xfId="0" applyFont="1" applyBorder="1" applyAlignment="1" applyProtection="1">
      <alignment horizontal="center" vertical="center" shrinkToFit="1"/>
      <protection/>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12" fillId="0" borderId="60" xfId="0" applyFont="1" applyBorder="1" applyAlignment="1" applyProtection="1">
      <alignment horizontal="center" vertical="center" shrinkToFit="1"/>
      <protection/>
    </xf>
    <xf numFmtId="0" fontId="12" fillId="0" borderId="58" xfId="0" applyFont="1" applyBorder="1" applyAlignment="1" applyProtection="1">
      <alignment horizontal="center" vertical="center" shrinkToFit="1"/>
      <protection/>
    </xf>
    <xf numFmtId="0" fontId="11" fillId="0" borderId="0" xfId="0" applyFont="1" applyAlignment="1" applyProtection="1">
      <alignment horizontal="center" vertical="center" shrinkToFit="1"/>
      <protection/>
    </xf>
    <xf numFmtId="0" fontId="12" fillId="0" borderId="39" xfId="0" applyFont="1" applyBorder="1" applyAlignment="1" applyProtection="1">
      <alignment horizontal="center" vertical="center" shrinkToFit="1"/>
      <protection/>
    </xf>
    <xf numFmtId="0" fontId="12" fillId="0" borderId="24" xfId="0" applyFont="1" applyBorder="1" applyAlignment="1" applyProtection="1">
      <alignment horizontal="center" vertical="center" shrinkToFit="1"/>
      <protection/>
    </xf>
    <xf numFmtId="0" fontId="5" fillId="0" borderId="6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xf>
    <xf numFmtId="0" fontId="12" fillId="0" borderId="61" xfId="0" applyFont="1" applyBorder="1" applyAlignment="1" applyProtection="1">
      <alignment horizontal="center" vertical="center" shrinkToFit="1"/>
      <protection/>
    </xf>
    <xf numFmtId="0" fontId="5" fillId="0" borderId="61" xfId="0" applyFont="1" applyBorder="1" applyAlignment="1" applyProtection="1">
      <alignment horizontal="center" vertical="center" shrinkToFit="1"/>
      <protection/>
    </xf>
    <xf numFmtId="0" fontId="5" fillId="0" borderId="62" xfId="0" applyFont="1" applyBorder="1" applyAlignment="1" applyProtection="1">
      <alignment horizontal="center" vertical="center" shrinkToFit="1"/>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42" xfId="0" applyFont="1" applyBorder="1" applyAlignment="1" applyProtection="1">
      <alignment horizontal="center" vertical="center"/>
      <protection/>
    </xf>
    <xf numFmtId="0" fontId="12" fillId="0" borderId="19" xfId="0" applyFont="1" applyBorder="1" applyAlignment="1" applyProtection="1">
      <alignment vertical="center" shrinkToFit="1"/>
      <protection locked="0"/>
    </xf>
    <xf numFmtId="0" fontId="12" fillId="0" borderId="37" xfId="0" applyFont="1" applyBorder="1" applyAlignment="1" applyProtection="1">
      <alignment vertical="center" shrinkToFit="1"/>
      <protection locked="0"/>
    </xf>
    <xf numFmtId="0" fontId="12" fillId="0" borderId="37" xfId="0" applyFont="1" applyBorder="1" applyAlignment="1" applyProtection="1">
      <alignment vertical="center"/>
      <protection/>
    </xf>
    <xf numFmtId="10" fontId="12" fillId="0" borderId="37" xfId="42" applyNumberFormat="1" applyFont="1" applyBorder="1" applyAlignment="1" applyProtection="1">
      <alignment horizontal="center" vertical="center"/>
      <protection/>
    </xf>
    <xf numFmtId="0" fontId="12" fillId="0" borderId="37"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4" fillId="0" borderId="51" xfId="0" applyFont="1" applyBorder="1" applyAlignment="1" applyProtection="1">
      <alignment horizontal="center" vertical="center" wrapText="1"/>
      <protection/>
    </xf>
    <xf numFmtId="0" fontId="14" fillId="0" borderId="64" xfId="0" applyFont="1" applyBorder="1" applyAlignment="1" applyProtection="1">
      <alignment horizontal="center" vertical="center" wrapText="1"/>
      <protection/>
    </xf>
    <xf numFmtId="0" fontId="0" fillId="0" borderId="12"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176" fontId="0" fillId="0" borderId="0" xfId="0" applyNumberFormat="1" applyAlignment="1" applyProtection="1">
      <alignment horizontal="right" vertical="top"/>
      <protection/>
    </xf>
    <xf numFmtId="0" fontId="15" fillId="0" borderId="0" xfId="0" applyFont="1" applyAlignment="1" applyProtection="1">
      <alignment horizontal="center" vertical="center" shrinkToFit="1"/>
      <protection/>
    </xf>
    <xf numFmtId="0" fontId="16" fillId="0" borderId="0" xfId="0" applyFont="1" applyAlignment="1" applyProtection="1">
      <alignment horizontal="center" vertical="center" shrinkToFit="1"/>
      <protection/>
    </xf>
    <xf numFmtId="0" fontId="0" fillId="0" borderId="0" xfId="0" applyAlignment="1" applyProtection="1">
      <alignment horizontal="center" shrinkToFit="1"/>
      <protection/>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65"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64" xfId="0"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5</xdr:row>
      <xdr:rowOff>19050</xdr:rowOff>
    </xdr:from>
    <xdr:to>
      <xdr:col>12</xdr:col>
      <xdr:colOff>0</xdr:colOff>
      <xdr:row>5</xdr:row>
      <xdr:rowOff>19050</xdr:rowOff>
    </xdr:to>
    <xdr:sp>
      <xdr:nvSpPr>
        <xdr:cNvPr id="1" name="直線コネクタ 2"/>
        <xdr:cNvSpPr>
          <a:spLocks/>
        </xdr:cNvSpPr>
      </xdr:nvSpPr>
      <xdr:spPr>
        <a:xfrm>
          <a:off x="7667625" y="1743075"/>
          <a:ext cx="28003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12</xdr:row>
      <xdr:rowOff>0</xdr:rowOff>
    </xdr:from>
    <xdr:to>
      <xdr:col>7</xdr:col>
      <xdr:colOff>419100</xdr:colOff>
      <xdr:row>12</xdr:row>
      <xdr:rowOff>561975</xdr:rowOff>
    </xdr:to>
    <xdr:sp>
      <xdr:nvSpPr>
        <xdr:cNvPr id="2" name="直線コネクタ 4"/>
        <xdr:cNvSpPr>
          <a:spLocks/>
        </xdr:cNvSpPr>
      </xdr:nvSpPr>
      <xdr:spPr>
        <a:xfrm flipH="1">
          <a:off x="7286625" y="5476875"/>
          <a:ext cx="419100" cy="561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12</xdr:row>
      <xdr:rowOff>0</xdr:rowOff>
    </xdr:from>
    <xdr:to>
      <xdr:col>9</xdr:col>
      <xdr:colOff>447675</xdr:colOff>
      <xdr:row>12</xdr:row>
      <xdr:rowOff>561975</xdr:rowOff>
    </xdr:to>
    <xdr:sp>
      <xdr:nvSpPr>
        <xdr:cNvPr id="3" name="直線コネクタ 6"/>
        <xdr:cNvSpPr>
          <a:spLocks/>
        </xdr:cNvSpPr>
      </xdr:nvSpPr>
      <xdr:spPr>
        <a:xfrm flipH="1">
          <a:off x="8601075" y="5476875"/>
          <a:ext cx="447675" cy="561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895350</xdr:colOff>
      <xdr:row>12</xdr:row>
      <xdr:rowOff>0</xdr:rowOff>
    </xdr:from>
    <xdr:to>
      <xdr:col>11</xdr:col>
      <xdr:colOff>523875</xdr:colOff>
      <xdr:row>12</xdr:row>
      <xdr:rowOff>561975</xdr:rowOff>
    </xdr:to>
    <xdr:sp>
      <xdr:nvSpPr>
        <xdr:cNvPr id="4" name="直線コネクタ 10"/>
        <xdr:cNvSpPr>
          <a:spLocks/>
        </xdr:cNvSpPr>
      </xdr:nvSpPr>
      <xdr:spPr>
        <a:xfrm flipH="1">
          <a:off x="9944100" y="5476875"/>
          <a:ext cx="523875" cy="561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68"/>
  <sheetViews>
    <sheetView tabSelected="1" zoomScalePageLayoutView="0" workbookViewId="0" topLeftCell="A1">
      <selection activeCell="L41" sqref="L41"/>
    </sheetView>
  </sheetViews>
  <sheetFormatPr defaultColWidth="6.8515625" defaultRowHeight="12"/>
  <cols>
    <col min="1" max="1" width="5.00390625" style="2" customWidth="1"/>
    <col min="2" max="6" width="6.421875" style="2" customWidth="1"/>
    <col min="7" max="8" width="3.57421875" style="2" customWidth="1"/>
    <col min="9" max="10" width="6.421875" style="2" customWidth="1"/>
    <col min="11" max="11" width="5.00390625" style="2" customWidth="1"/>
    <col min="12" max="20" width="6.421875" style="2" customWidth="1"/>
    <col min="21" max="28" width="6.8515625" style="2" hidden="1" customWidth="1"/>
    <col min="29" max="30" width="6.8515625" style="2" customWidth="1"/>
    <col min="31" max="16384" width="6.8515625" style="2" customWidth="1"/>
  </cols>
  <sheetData>
    <row r="1" spans="1:23" ht="19.5" customHeight="1">
      <c r="A1" s="1" t="s">
        <v>0</v>
      </c>
      <c r="P1" s="119" t="s">
        <v>133</v>
      </c>
      <c r="Q1" s="119"/>
      <c r="R1" s="119"/>
      <c r="S1" s="119"/>
      <c r="T1" s="3"/>
      <c r="W1" s="89" t="s">
        <v>93</v>
      </c>
    </row>
    <row r="2" spans="1:23" ht="21" customHeight="1">
      <c r="A2" s="120" t="s">
        <v>1</v>
      </c>
      <c r="B2" s="120"/>
      <c r="C2" s="120"/>
      <c r="D2" s="120"/>
      <c r="E2" s="120"/>
      <c r="F2" s="120"/>
      <c r="G2" s="120"/>
      <c r="H2" s="120"/>
      <c r="I2" s="120"/>
      <c r="J2" s="120"/>
      <c r="K2" s="120"/>
      <c r="L2" s="120"/>
      <c r="M2" s="120"/>
      <c r="N2" s="120"/>
      <c r="O2" s="120"/>
      <c r="P2" s="120"/>
      <c r="Q2" s="120"/>
      <c r="R2" s="120"/>
      <c r="S2" s="120"/>
      <c r="T2" s="55"/>
      <c r="W2" s="89" t="s">
        <v>94</v>
      </c>
    </row>
    <row r="3" spans="2:23" s="4" customFormat="1" ht="19.5" customHeight="1">
      <c r="B3" s="48"/>
      <c r="C3" s="48"/>
      <c r="D3" s="48"/>
      <c r="E3" s="121" t="s">
        <v>2</v>
      </c>
      <c r="F3" s="121"/>
      <c r="G3" s="121"/>
      <c r="H3" s="122"/>
      <c r="I3" s="122"/>
      <c r="J3" s="122"/>
      <c r="K3" s="122"/>
      <c r="L3" s="122"/>
      <c r="M3" s="122"/>
      <c r="N3" s="122"/>
      <c r="O3" s="122"/>
      <c r="P3" s="5" t="s">
        <v>3</v>
      </c>
      <c r="Q3" s="48"/>
      <c r="R3" s="48"/>
      <c r="S3" s="48"/>
      <c r="T3" s="48"/>
      <c r="W3" s="89" t="s">
        <v>95</v>
      </c>
    </row>
    <row r="4" spans="1:10" ht="21" customHeight="1">
      <c r="A4" s="123" t="s">
        <v>120</v>
      </c>
      <c r="B4" s="123"/>
      <c r="C4" s="123"/>
      <c r="D4" s="123"/>
      <c r="E4" s="123"/>
      <c r="F4" s="123"/>
      <c r="G4" s="123"/>
      <c r="H4" s="123"/>
      <c r="I4" s="6"/>
      <c r="J4" s="6"/>
    </row>
    <row r="5" spans="1:8" ht="21" customHeight="1">
      <c r="A5" s="117"/>
      <c r="B5" s="117"/>
      <c r="C5" s="118"/>
      <c r="D5" s="118"/>
      <c r="E5" s="118"/>
      <c r="F5" s="118"/>
      <c r="G5" s="54"/>
      <c r="H5" s="7" t="s">
        <v>4</v>
      </c>
    </row>
    <row r="6" spans="1:23" ht="14.25" customHeight="1">
      <c r="A6" s="114" t="s">
        <v>5</v>
      </c>
      <c r="B6" s="114"/>
      <c r="C6" s="114"/>
      <c r="D6" s="114"/>
      <c r="E6" s="114"/>
      <c r="F6" s="114"/>
      <c r="G6" s="114"/>
      <c r="H6" s="114"/>
      <c r="I6" s="114"/>
      <c r="J6" s="114"/>
      <c r="K6" s="114"/>
      <c r="L6" s="114"/>
      <c r="M6" s="114"/>
      <c r="N6" s="114"/>
      <c r="O6" s="114"/>
      <c r="P6" s="114"/>
      <c r="Q6" s="114"/>
      <c r="R6" s="114"/>
      <c r="S6" s="114"/>
      <c r="T6" s="8"/>
      <c r="W6" s="2" t="s">
        <v>102</v>
      </c>
    </row>
    <row r="7" spans="1:23" ht="14.25" customHeight="1">
      <c r="A7" s="114"/>
      <c r="B7" s="114"/>
      <c r="C7" s="114"/>
      <c r="D7" s="114"/>
      <c r="E7" s="114"/>
      <c r="F7" s="114"/>
      <c r="G7" s="114"/>
      <c r="H7" s="114"/>
      <c r="I7" s="114"/>
      <c r="J7" s="114"/>
      <c r="K7" s="114"/>
      <c r="L7" s="114"/>
      <c r="M7" s="114"/>
      <c r="N7" s="114"/>
      <c r="O7" s="114"/>
      <c r="P7" s="114"/>
      <c r="Q7" s="114"/>
      <c r="R7" s="114"/>
      <c r="S7" s="114"/>
      <c r="T7" s="8"/>
      <c r="W7" s="2" t="s">
        <v>97</v>
      </c>
    </row>
    <row r="8" spans="1:23" ht="14.25" customHeight="1">
      <c r="A8" s="114"/>
      <c r="B8" s="114"/>
      <c r="C8" s="114"/>
      <c r="D8" s="114"/>
      <c r="E8" s="114"/>
      <c r="F8" s="114"/>
      <c r="G8" s="114"/>
      <c r="H8" s="114"/>
      <c r="I8" s="114"/>
      <c r="J8" s="114"/>
      <c r="K8" s="114"/>
      <c r="L8" s="114"/>
      <c r="M8" s="114"/>
      <c r="N8" s="114"/>
      <c r="O8" s="114"/>
      <c r="P8" s="114"/>
      <c r="Q8" s="114"/>
      <c r="R8" s="114"/>
      <c r="S8" s="114"/>
      <c r="T8" s="8"/>
      <c r="W8" s="2" t="s">
        <v>98</v>
      </c>
    </row>
    <row r="9" spans="12:23" ht="16.5" customHeight="1">
      <c r="L9" s="115" t="s">
        <v>6</v>
      </c>
      <c r="M9" s="115"/>
      <c r="N9" s="115"/>
      <c r="W9" s="2" t="s">
        <v>99</v>
      </c>
    </row>
    <row r="10" spans="12:23" ht="18" customHeight="1">
      <c r="L10" s="116" t="s">
        <v>7</v>
      </c>
      <c r="M10" s="116"/>
      <c r="N10" s="109"/>
      <c r="O10" s="109"/>
      <c r="P10" s="109"/>
      <c r="Q10" s="109"/>
      <c r="R10" s="109"/>
      <c r="S10" s="109"/>
      <c r="T10" s="9"/>
      <c r="W10" s="2" t="s">
        <v>100</v>
      </c>
    </row>
    <row r="11" spans="12:23" ht="18" customHeight="1">
      <c r="L11" s="110" t="s">
        <v>8</v>
      </c>
      <c r="M11" s="110"/>
      <c r="N11" s="111"/>
      <c r="O11" s="111"/>
      <c r="P11" s="111"/>
      <c r="Q11" s="111"/>
      <c r="R11" s="111"/>
      <c r="S11" s="125" t="s">
        <v>9</v>
      </c>
      <c r="T11" s="49"/>
      <c r="W11" s="2" t="s">
        <v>101</v>
      </c>
    </row>
    <row r="12" spans="12:20" ht="18" customHeight="1">
      <c r="L12" s="127" t="s">
        <v>10</v>
      </c>
      <c r="M12" s="127"/>
      <c r="N12" s="128"/>
      <c r="O12" s="128"/>
      <c r="P12" s="128"/>
      <c r="Q12" s="128"/>
      <c r="R12" s="128"/>
      <c r="S12" s="126"/>
      <c r="T12" s="10"/>
    </row>
    <row r="13" spans="2:23" ht="19.5" customHeight="1">
      <c r="B13" s="116" t="s">
        <v>11</v>
      </c>
      <c r="C13" s="116"/>
      <c r="D13" s="116"/>
      <c r="E13" s="116"/>
      <c r="F13" s="116"/>
      <c r="G13" s="116"/>
      <c r="H13" s="116"/>
      <c r="I13" s="116"/>
      <c r="J13" s="116"/>
      <c r="K13" s="116"/>
      <c r="L13" s="116"/>
      <c r="M13" s="116"/>
      <c r="N13" s="116"/>
      <c r="O13" s="116"/>
      <c r="P13" s="116"/>
      <c r="Q13" s="116"/>
      <c r="R13" s="116"/>
      <c r="S13" s="116"/>
      <c r="T13" s="48"/>
      <c r="W13" s="2" t="s">
        <v>103</v>
      </c>
    </row>
    <row r="14" spans="1:23" ht="17.25" customHeight="1">
      <c r="A14" s="11" t="s">
        <v>12</v>
      </c>
      <c r="B14" s="12"/>
      <c r="C14" s="12"/>
      <c r="D14" s="12"/>
      <c r="E14" s="12"/>
      <c r="F14" s="12"/>
      <c r="G14" s="12"/>
      <c r="H14" s="12"/>
      <c r="I14" s="12"/>
      <c r="J14" s="12"/>
      <c r="K14" s="12"/>
      <c r="L14" s="12"/>
      <c r="M14" s="12"/>
      <c r="N14" s="12"/>
      <c r="O14" s="12"/>
      <c r="P14" s="12"/>
      <c r="Q14" s="12"/>
      <c r="R14" s="12"/>
      <c r="T14" s="12"/>
      <c r="W14" s="2" t="s">
        <v>104</v>
      </c>
    </row>
    <row r="15" spans="1:20" s="16" customFormat="1" ht="18" customHeight="1">
      <c r="A15" s="129" t="s">
        <v>13</v>
      </c>
      <c r="B15" s="130"/>
      <c r="C15" s="131"/>
      <c r="D15" s="51" t="s">
        <v>14</v>
      </c>
      <c r="E15" s="90"/>
      <c r="F15" s="13" t="s">
        <v>15</v>
      </c>
      <c r="G15" s="132" t="s">
        <v>16</v>
      </c>
      <c r="H15" s="133"/>
      <c r="I15" s="90"/>
      <c r="J15" s="13" t="s">
        <v>15</v>
      </c>
      <c r="K15" s="50" t="s">
        <v>17</v>
      </c>
      <c r="L15" s="90"/>
      <c r="M15" s="13" t="s">
        <v>15</v>
      </c>
      <c r="N15" s="14" t="s">
        <v>18</v>
      </c>
      <c r="O15" s="90"/>
      <c r="P15" s="13" t="s">
        <v>19</v>
      </c>
      <c r="Q15" s="14" t="s">
        <v>20</v>
      </c>
      <c r="R15" s="90"/>
      <c r="S15" s="15" t="s">
        <v>19</v>
      </c>
      <c r="T15" s="2"/>
    </row>
    <row r="16" spans="1:20" s="16" customFormat="1" ht="18" customHeight="1">
      <c r="A16" s="134" t="s">
        <v>21</v>
      </c>
      <c r="B16" s="135"/>
      <c r="C16" s="136"/>
      <c r="D16" s="53" t="s">
        <v>14</v>
      </c>
      <c r="E16" s="107" t="s">
        <v>135</v>
      </c>
      <c r="F16" s="17" t="s">
        <v>15</v>
      </c>
      <c r="G16" s="137" t="s">
        <v>16</v>
      </c>
      <c r="H16" s="138"/>
      <c r="I16" s="107" t="s">
        <v>134</v>
      </c>
      <c r="J16" s="17" t="s">
        <v>15</v>
      </c>
      <c r="K16" s="52" t="s">
        <v>17</v>
      </c>
      <c r="L16" s="107" t="s">
        <v>134</v>
      </c>
      <c r="M16" s="17" t="s">
        <v>15</v>
      </c>
      <c r="N16" s="45" t="s">
        <v>18</v>
      </c>
      <c r="O16" s="107" t="s">
        <v>134</v>
      </c>
      <c r="P16" s="17" t="s">
        <v>19</v>
      </c>
      <c r="Q16" s="45" t="s">
        <v>22</v>
      </c>
      <c r="R16" s="107" t="s">
        <v>134</v>
      </c>
      <c r="S16" s="18" t="s">
        <v>19</v>
      </c>
      <c r="T16" s="2"/>
    </row>
    <row r="17" spans="1:20" s="16" customFormat="1" ht="18" customHeight="1">
      <c r="A17" s="124" t="s">
        <v>23</v>
      </c>
      <c r="B17" s="112"/>
      <c r="C17" s="113"/>
      <c r="D17" s="19" t="s">
        <v>24</v>
      </c>
      <c r="E17" s="91"/>
      <c r="F17" s="108" t="s">
        <v>134</v>
      </c>
      <c r="G17" s="20"/>
      <c r="H17" s="47" t="s">
        <v>25</v>
      </c>
      <c r="I17" s="21" t="s">
        <v>26</v>
      </c>
      <c r="J17" s="91"/>
      <c r="K17" s="108" t="s">
        <v>134</v>
      </c>
      <c r="L17" s="47" t="s">
        <v>25</v>
      </c>
      <c r="M17" s="21" t="s">
        <v>27</v>
      </c>
      <c r="N17" s="91"/>
      <c r="O17" s="108" t="s">
        <v>134</v>
      </c>
      <c r="P17" s="22" t="s">
        <v>25</v>
      </c>
      <c r="Q17" s="23"/>
      <c r="R17" s="23"/>
      <c r="S17" s="23"/>
      <c r="T17" s="2"/>
    </row>
    <row r="18" spans="1:20" ht="10.5" customHeight="1">
      <c r="A18" s="139" t="s">
        <v>28</v>
      </c>
      <c r="B18" s="139"/>
      <c r="C18" s="139"/>
      <c r="D18" s="139"/>
      <c r="E18" s="139"/>
      <c r="F18" s="139"/>
      <c r="G18" s="139"/>
      <c r="H18" s="139"/>
      <c r="I18" s="139"/>
      <c r="J18" s="139"/>
      <c r="K18" s="139"/>
      <c r="L18" s="139"/>
      <c r="M18" s="139"/>
      <c r="N18" s="139"/>
      <c r="O18" s="139"/>
      <c r="P18" s="139"/>
      <c r="Q18" s="139"/>
      <c r="R18" s="139"/>
      <c r="T18" s="46"/>
    </row>
    <row r="19" spans="1:20" ht="10.5" customHeight="1">
      <c r="A19" s="139" t="s">
        <v>29</v>
      </c>
      <c r="B19" s="139"/>
      <c r="C19" s="139"/>
      <c r="D19" s="139"/>
      <c r="E19" s="139"/>
      <c r="F19" s="139"/>
      <c r="G19" s="139"/>
      <c r="H19" s="139"/>
      <c r="I19" s="139"/>
      <c r="J19" s="139"/>
      <c r="K19" s="139"/>
      <c r="L19" s="139"/>
      <c r="M19" s="139"/>
      <c r="N19" s="139"/>
      <c r="O19" s="139"/>
      <c r="P19" s="139"/>
      <c r="Q19" s="139"/>
      <c r="R19" s="139"/>
      <c r="T19" s="46"/>
    </row>
    <row r="20" spans="1:20" ht="17.25" customHeight="1">
      <c r="A20" s="11" t="s">
        <v>30</v>
      </c>
      <c r="B20" s="46"/>
      <c r="C20" s="46"/>
      <c r="D20" s="46"/>
      <c r="E20" s="46"/>
      <c r="F20" s="46"/>
      <c r="G20" s="46"/>
      <c r="H20" s="46"/>
      <c r="I20" s="46"/>
      <c r="J20" s="46"/>
      <c r="K20" s="46"/>
      <c r="L20" s="46"/>
      <c r="M20" s="46"/>
      <c r="N20" s="46"/>
      <c r="O20" s="46"/>
      <c r="P20" s="46"/>
      <c r="Q20" s="46"/>
      <c r="R20" s="46"/>
      <c r="T20" s="46"/>
    </row>
    <row r="21" spans="1:20" ht="13.5" customHeight="1">
      <c r="A21" s="140" t="s">
        <v>31</v>
      </c>
      <c r="B21" s="142" t="s">
        <v>32</v>
      </c>
      <c r="C21" s="144" t="s">
        <v>33</v>
      </c>
      <c r="D21" s="144"/>
      <c r="E21" s="144"/>
      <c r="F21" s="144"/>
      <c r="G21" s="144"/>
      <c r="H21" s="144" t="s">
        <v>34</v>
      </c>
      <c r="I21" s="144"/>
      <c r="J21" s="144"/>
      <c r="K21" s="144"/>
      <c r="L21" s="144"/>
      <c r="M21" s="144"/>
      <c r="N21" s="144"/>
      <c r="O21" s="144"/>
      <c r="P21" s="144"/>
      <c r="Q21" s="144"/>
      <c r="R21" s="144"/>
      <c r="S21" s="145"/>
      <c r="T21" s="24"/>
    </row>
    <row r="22" spans="1:20" ht="13.5" customHeight="1">
      <c r="A22" s="141"/>
      <c r="B22" s="143"/>
      <c r="C22" s="146" t="s">
        <v>35</v>
      </c>
      <c r="D22" s="146"/>
      <c r="E22" s="146"/>
      <c r="F22" s="146" t="s">
        <v>36</v>
      </c>
      <c r="G22" s="146"/>
      <c r="H22" s="143" t="s">
        <v>37</v>
      </c>
      <c r="I22" s="143"/>
      <c r="J22" s="143"/>
      <c r="K22" s="143" t="s">
        <v>38</v>
      </c>
      <c r="L22" s="143"/>
      <c r="M22" s="143"/>
      <c r="N22" s="147" t="s">
        <v>39</v>
      </c>
      <c r="O22" s="147"/>
      <c r="P22" s="147"/>
      <c r="Q22" s="147"/>
      <c r="R22" s="147"/>
      <c r="S22" s="148"/>
      <c r="T22" s="25"/>
    </row>
    <row r="23" spans="1:22" ht="36" customHeight="1">
      <c r="A23" s="43">
        <v>1</v>
      </c>
      <c r="B23" s="92"/>
      <c r="C23" s="149"/>
      <c r="D23" s="149"/>
      <c r="E23" s="149"/>
      <c r="F23" s="150"/>
      <c r="G23" s="150"/>
      <c r="H23" s="151"/>
      <c r="I23" s="152"/>
      <c r="J23" s="153"/>
      <c r="K23" s="154"/>
      <c r="L23" s="154"/>
      <c r="M23" s="154"/>
      <c r="N23" s="154"/>
      <c r="O23" s="154"/>
      <c r="P23" s="154"/>
      <c r="Q23" s="154"/>
      <c r="R23" s="154"/>
      <c r="S23" s="155"/>
      <c r="V23" s="2" t="s">
        <v>96</v>
      </c>
    </row>
    <row r="24" spans="1:19" ht="36" customHeight="1">
      <c r="A24" s="26">
        <v>2</v>
      </c>
      <c r="B24" s="93"/>
      <c r="C24" s="156"/>
      <c r="D24" s="156"/>
      <c r="E24" s="156"/>
      <c r="F24" s="157"/>
      <c r="G24" s="158"/>
      <c r="H24" s="156"/>
      <c r="I24" s="156"/>
      <c r="J24" s="156"/>
      <c r="K24" s="159"/>
      <c r="L24" s="159"/>
      <c r="M24" s="159"/>
      <c r="N24" s="159"/>
      <c r="O24" s="159"/>
      <c r="P24" s="159"/>
      <c r="Q24" s="159"/>
      <c r="R24" s="159"/>
      <c r="S24" s="160"/>
    </row>
    <row r="25" spans="1:19" ht="36" customHeight="1">
      <c r="A25" s="26">
        <v>3</v>
      </c>
      <c r="B25" s="93"/>
      <c r="C25" s="156"/>
      <c r="D25" s="156"/>
      <c r="E25" s="156"/>
      <c r="F25" s="157"/>
      <c r="G25" s="158"/>
      <c r="H25" s="156"/>
      <c r="I25" s="156"/>
      <c r="J25" s="156"/>
      <c r="K25" s="159"/>
      <c r="L25" s="159"/>
      <c r="M25" s="159"/>
      <c r="N25" s="159"/>
      <c r="O25" s="159"/>
      <c r="P25" s="159"/>
      <c r="Q25" s="159"/>
      <c r="R25" s="159"/>
      <c r="S25" s="160"/>
    </row>
    <row r="26" spans="1:19" ht="36" customHeight="1">
      <c r="A26" s="26">
        <v>4</v>
      </c>
      <c r="B26" s="93"/>
      <c r="C26" s="156"/>
      <c r="D26" s="156"/>
      <c r="E26" s="156"/>
      <c r="F26" s="157"/>
      <c r="G26" s="158"/>
      <c r="H26" s="156"/>
      <c r="I26" s="156"/>
      <c r="J26" s="156"/>
      <c r="K26" s="159"/>
      <c r="L26" s="159"/>
      <c r="M26" s="159"/>
      <c r="N26" s="159"/>
      <c r="O26" s="159"/>
      <c r="P26" s="159"/>
      <c r="Q26" s="159"/>
      <c r="R26" s="159"/>
      <c r="S26" s="160"/>
    </row>
    <row r="27" spans="1:19" ht="36" customHeight="1">
      <c r="A27" s="27">
        <v>5</v>
      </c>
      <c r="B27" s="94"/>
      <c r="C27" s="161"/>
      <c r="D27" s="161"/>
      <c r="E27" s="161"/>
      <c r="F27" s="162"/>
      <c r="G27" s="163"/>
      <c r="H27" s="161"/>
      <c r="I27" s="161"/>
      <c r="J27" s="161"/>
      <c r="K27" s="164"/>
      <c r="L27" s="164"/>
      <c r="M27" s="164"/>
      <c r="N27" s="164"/>
      <c r="O27" s="164"/>
      <c r="P27" s="164"/>
      <c r="Q27" s="164"/>
      <c r="R27" s="164"/>
      <c r="S27" s="165"/>
    </row>
    <row r="28" spans="1:19" ht="10.5" customHeight="1">
      <c r="A28" s="39" t="s">
        <v>40</v>
      </c>
      <c r="B28" s="28"/>
      <c r="C28" s="12"/>
      <c r="D28" s="12"/>
      <c r="E28" s="12"/>
      <c r="F28" s="12"/>
      <c r="G28" s="12"/>
      <c r="H28" s="12"/>
      <c r="I28" s="12"/>
      <c r="J28" s="12"/>
      <c r="K28" s="12"/>
      <c r="L28" s="12"/>
      <c r="M28" s="12"/>
      <c r="N28" s="12"/>
      <c r="O28" s="12"/>
      <c r="P28" s="12"/>
      <c r="Q28" s="12"/>
      <c r="R28" s="12"/>
      <c r="S28" s="12"/>
    </row>
    <row r="29" spans="1:20" ht="10.5" customHeight="1">
      <c r="A29" s="39" t="s">
        <v>41</v>
      </c>
      <c r="B29" s="28"/>
      <c r="C29" s="28"/>
      <c r="D29" s="28"/>
      <c r="E29" s="28"/>
      <c r="F29" s="28"/>
      <c r="G29" s="28"/>
      <c r="H29" s="28"/>
      <c r="I29" s="28"/>
      <c r="J29" s="28"/>
      <c r="K29" s="28"/>
      <c r="L29" s="28"/>
      <c r="M29" s="28"/>
      <c r="N29" s="28"/>
      <c r="O29" s="28"/>
      <c r="P29" s="28"/>
      <c r="Q29" s="28"/>
      <c r="R29" s="28"/>
      <c r="S29" s="28"/>
      <c r="T29" s="46"/>
    </row>
    <row r="30" spans="1:20" ht="17.25" customHeight="1">
      <c r="A30" s="11" t="s">
        <v>42</v>
      </c>
      <c r="B30" s="28"/>
      <c r="C30" s="28"/>
      <c r="D30" s="28"/>
      <c r="F30" s="28"/>
      <c r="G30" s="28"/>
      <c r="H30" s="28"/>
      <c r="I30" s="28"/>
      <c r="Q30" s="28"/>
      <c r="R30" s="28"/>
      <c r="S30" s="28"/>
      <c r="T30" s="46"/>
    </row>
    <row r="31" spans="1:23" ht="17.25" customHeight="1">
      <c r="A31" s="29" t="s">
        <v>43</v>
      </c>
      <c r="B31" s="175" t="s">
        <v>44</v>
      </c>
      <c r="C31" s="176"/>
      <c r="D31" s="176"/>
      <c r="E31" s="176"/>
      <c r="F31" s="176"/>
      <c r="G31" s="176"/>
      <c r="H31" s="176"/>
      <c r="I31" s="176"/>
      <c r="J31" s="177"/>
      <c r="K31" s="29" t="s">
        <v>43</v>
      </c>
      <c r="L31" s="175" t="s">
        <v>44</v>
      </c>
      <c r="M31" s="176"/>
      <c r="N31" s="176"/>
      <c r="O31" s="176"/>
      <c r="P31" s="176"/>
      <c r="Q31" s="176"/>
      <c r="R31" s="176"/>
      <c r="S31" s="177"/>
      <c r="W31" s="2" t="s">
        <v>116</v>
      </c>
    </row>
    <row r="32" spans="1:23" ht="31.5" customHeight="1">
      <c r="A32" s="30">
        <v>1</v>
      </c>
      <c r="B32" s="151"/>
      <c r="C32" s="152"/>
      <c r="D32" s="152"/>
      <c r="E32" s="152"/>
      <c r="F32" s="152"/>
      <c r="G32" s="152"/>
      <c r="H32" s="152"/>
      <c r="I32" s="152"/>
      <c r="J32" s="178"/>
      <c r="K32" s="30">
        <v>4</v>
      </c>
      <c r="L32" s="151"/>
      <c r="M32" s="152"/>
      <c r="N32" s="152"/>
      <c r="O32" s="152"/>
      <c r="P32" s="152"/>
      <c r="Q32" s="152"/>
      <c r="R32" s="152"/>
      <c r="S32" s="178"/>
      <c r="W32" s="2" t="s">
        <v>117</v>
      </c>
    </row>
    <row r="33" spans="1:23" ht="31.5" customHeight="1">
      <c r="A33" s="31">
        <v>2</v>
      </c>
      <c r="B33" s="179"/>
      <c r="C33" s="180"/>
      <c r="D33" s="180"/>
      <c r="E33" s="180"/>
      <c r="F33" s="180"/>
      <c r="G33" s="180"/>
      <c r="H33" s="180"/>
      <c r="I33" s="180"/>
      <c r="J33" s="181"/>
      <c r="K33" s="32">
        <v>5</v>
      </c>
      <c r="L33" s="182"/>
      <c r="M33" s="183"/>
      <c r="N33" s="183"/>
      <c r="O33" s="183"/>
      <c r="P33" s="183"/>
      <c r="Q33" s="183"/>
      <c r="R33" s="183"/>
      <c r="S33" s="184"/>
      <c r="W33" s="2" t="s">
        <v>118</v>
      </c>
    </row>
    <row r="34" spans="1:23" ht="31.5" customHeight="1">
      <c r="A34" s="32">
        <v>3</v>
      </c>
      <c r="B34" s="182"/>
      <c r="C34" s="183"/>
      <c r="D34" s="183"/>
      <c r="E34" s="183"/>
      <c r="F34" s="183"/>
      <c r="G34" s="183"/>
      <c r="H34" s="183"/>
      <c r="I34" s="183"/>
      <c r="J34" s="184"/>
      <c r="W34" s="2" t="s">
        <v>119</v>
      </c>
    </row>
    <row r="35" spans="1:38" ht="17.25" customHeight="1">
      <c r="A35" s="11" t="s">
        <v>45</v>
      </c>
      <c r="B35" s="11"/>
      <c r="C35" s="11"/>
      <c r="D35" s="11"/>
      <c r="E35" s="11"/>
      <c r="F35" s="11"/>
      <c r="G35" s="11"/>
      <c r="H35" s="11"/>
      <c r="I35" s="11"/>
      <c r="J35" s="11"/>
      <c r="K35" s="11" t="s">
        <v>46</v>
      </c>
      <c r="L35" s="11"/>
      <c r="M35" s="11"/>
      <c r="N35" s="11"/>
      <c r="O35" s="11"/>
      <c r="P35" s="11"/>
      <c r="Q35" s="11"/>
      <c r="R35" s="11"/>
      <c r="S35" s="33"/>
      <c r="U35" s="34"/>
      <c r="V35" s="34"/>
      <c r="W35" s="34"/>
      <c r="X35" s="34"/>
      <c r="Y35" s="34"/>
      <c r="Z35" s="34"/>
      <c r="AA35" s="34"/>
      <c r="AB35" s="34"/>
      <c r="AC35" s="35"/>
      <c r="AD35" s="35"/>
      <c r="AE35" s="35"/>
      <c r="AF35" s="23"/>
      <c r="AG35" s="28"/>
      <c r="AH35" s="23"/>
      <c r="AI35" s="23"/>
      <c r="AJ35" s="23"/>
      <c r="AK35" s="23"/>
      <c r="AL35" s="28"/>
    </row>
    <row r="36" spans="1:38" ht="18" customHeight="1">
      <c r="A36" s="185" t="s">
        <v>47</v>
      </c>
      <c r="B36" s="186"/>
      <c r="C36" s="187"/>
      <c r="D36" s="187"/>
      <c r="E36" s="187"/>
      <c r="F36" s="187"/>
      <c r="G36" s="187"/>
      <c r="H36" s="187"/>
      <c r="I36" s="187"/>
      <c r="J36" s="188"/>
      <c r="K36" s="189" t="s">
        <v>48</v>
      </c>
      <c r="L36" s="190"/>
      <c r="M36" s="187"/>
      <c r="N36" s="187"/>
      <c r="O36" s="187"/>
      <c r="P36" s="187"/>
      <c r="Q36" s="187"/>
      <c r="R36" s="187"/>
      <c r="S36" s="188"/>
      <c r="U36" s="34"/>
      <c r="V36" s="34"/>
      <c r="W36" s="35" t="s">
        <v>107</v>
      </c>
      <c r="X36" s="34"/>
      <c r="Y36" s="34"/>
      <c r="Z36" s="34"/>
      <c r="AA36" s="35" t="s">
        <v>125</v>
      </c>
      <c r="AB36" s="34"/>
      <c r="AC36" s="35"/>
      <c r="AD36" s="35"/>
      <c r="AE36" s="35"/>
      <c r="AF36" s="23"/>
      <c r="AG36" s="28"/>
      <c r="AH36" s="23"/>
      <c r="AI36" s="23"/>
      <c r="AJ36" s="23"/>
      <c r="AK36" s="23"/>
      <c r="AL36" s="28"/>
    </row>
    <row r="37" spans="1:38" ht="18" customHeight="1">
      <c r="A37" s="166" t="s">
        <v>49</v>
      </c>
      <c r="B37" s="167"/>
      <c r="C37" s="168"/>
      <c r="D37" s="169"/>
      <c r="E37" s="169"/>
      <c r="F37" s="169"/>
      <c r="G37" s="169"/>
      <c r="H37" s="169"/>
      <c r="I37" s="169"/>
      <c r="J37" s="170"/>
      <c r="K37" s="171" t="s">
        <v>50</v>
      </c>
      <c r="L37" s="172"/>
      <c r="M37" s="173">
        <f>IF(M36="","",IF(M36="株式会社ホクレン商事",AA40,AA44))</f>
      </c>
      <c r="N37" s="173"/>
      <c r="O37" s="173"/>
      <c r="P37" s="173"/>
      <c r="Q37" s="173"/>
      <c r="R37" s="173"/>
      <c r="S37" s="174"/>
      <c r="U37" s="34"/>
      <c r="V37" s="34"/>
      <c r="W37" s="35" t="s">
        <v>108</v>
      </c>
      <c r="X37" s="34"/>
      <c r="Y37" s="34"/>
      <c r="Z37" s="34"/>
      <c r="AA37" s="35" t="s">
        <v>126</v>
      </c>
      <c r="AB37" s="34"/>
      <c r="AC37" s="35"/>
      <c r="AD37" s="35"/>
      <c r="AE37" s="35"/>
      <c r="AF37" s="23"/>
      <c r="AG37" s="28"/>
      <c r="AH37" s="23"/>
      <c r="AI37" s="23"/>
      <c r="AJ37" s="23"/>
      <c r="AK37" s="23"/>
      <c r="AL37" s="28"/>
    </row>
    <row r="38" spans="1:38" ht="18" customHeight="1">
      <c r="A38" s="192" t="s">
        <v>51</v>
      </c>
      <c r="B38" s="193"/>
      <c r="C38" s="194"/>
      <c r="D38" s="194"/>
      <c r="E38" s="194"/>
      <c r="F38" s="194"/>
      <c r="G38" s="194"/>
      <c r="H38" s="194"/>
      <c r="I38" s="194"/>
      <c r="J38" s="195"/>
      <c r="K38" s="196" t="s">
        <v>52</v>
      </c>
      <c r="L38" s="197"/>
      <c r="M38" s="198">
        <f>IF(M36="","",IF(M36="株式会社ホクレン商事",AA41,AA45))</f>
      </c>
      <c r="N38" s="198"/>
      <c r="O38" s="198"/>
      <c r="P38" s="198"/>
      <c r="Q38" s="198"/>
      <c r="R38" s="198"/>
      <c r="S38" s="199"/>
      <c r="U38" s="34"/>
      <c r="V38" s="34"/>
      <c r="W38" s="35" t="s">
        <v>105</v>
      </c>
      <c r="X38" s="34"/>
      <c r="Y38" s="34"/>
      <c r="Z38" s="34"/>
      <c r="AA38" s="35"/>
      <c r="AB38" s="34"/>
      <c r="AC38" s="35"/>
      <c r="AD38" s="35"/>
      <c r="AE38" s="35"/>
      <c r="AF38" s="23"/>
      <c r="AG38" s="28"/>
      <c r="AH38" s="23"/>
      <c r="AI38" s="23"/>
      <c r="AJ38" s="23"/>
      <c r="AK38" s="23"/>
      <c r="AL38" s="28"/>
    </row>
    <row r="39" spans="1:38" ht="17.25" customHeight="1">
      <c r="A39" s="11" t="s">
        <v>53</v>
      </c>
      <c r="B39" s="36"/>
      <c r="C39" s="49"/>
      <c r="D39" s="49"/>
      <c r="E39" s="49"/>
      <c r="F39" s="49"/>
      <c r="G39" s="49"/>
      <c r="H39" s="49"/>
      <c r="I39" s="49"/>
      <c r="J39" s="49"/>
      <c r="K39" s="36"/>
      <c r="L39" s="49"/>
      <c r="M39" s="49"/>
      <c r="N39" s="49"/>
      <c r="O39" s="49"/>
      <c r="P39" s="49"/>
      <c r="Q39" s="49"/>
      <c r="R39" s="37"/>
      <c r="S39" s="33"/>
      <c r="U39" s="34"/>
      <c r="V39" s="34"/>
      <c r="W39" s="35" t="s">
        <v>106</v>
      </c>
      <c r="X39" s="34"/>
      <c r="Y39" s="34"/>
      <c r="Z39" s="34"/>
      <c r="AA39" s="35" t="s">
        <v>125</v>
      </c>
      <c r="AB39" s="34"/>
      <c r="AC39" s="35"/>
      <c r="AD39" s="35"/>
      <c r="AE39" s="35"/>
      <c r="AF39" s="23"/>
      <c r="AG39" s="28"/>
      <c r="AH39" s="23"/>
      <c r="AI39" s="23"/>
      <c r="AJ39" s="23"/>
      <c r="AK39" s="23"/>
      <c r="AL39" s="28"/>
    </row>
    <row r="40" spans="1:27" ht="13.5" customHeight="1">
      <c r="A40" s="200" t="s">
        <v>54</v>
      </c>
      <c r="B40" s="201"/>
      <c r="C40" s="201"/>
      <c r="D40" s="201" t="s">
        <v>55</v>
      </c>
      <c r="E40" s="201"/>
      <c r="F40" s="201"/>
      <c r="G40" s="201"/>
      <c r="H40" s="201"/>
      <c r="I40" s="201" t="s">
        <v>56</v>
      </c>
      <c r="J40" s="201"/>
      <c r="K40" s="201"/>
      <c r="L40" s="44" t="s">
        <v>57</v>
      </c>
      <c r="M40" s="201" t="s">
        <v>58</v>
      </c>
      <c r="N40" s="201"/>
      <c r="O40" s="201" t="s">
        <v>59</v>
      </c>
      <c r="P40" s="201"/>
      <c r="Q40" s="201"/>
      <c r="R40" s="201"/>
      <c r="S40" s="202"/>
      <c r="T40" s="46"/>
      <c r="W40" s="2" t="s">
        <v>109</v>
      </c>
      <c r="AA40" s="6" t="s">
        <v>127</v>
      </c>
    </row>
    <row r="41" spans="1:27" ht="22.5" customHeight="1">
      <c r="A41" s="203"/>
      <c r="B41" s="204"/>
      <c r="C41" s="204"/>
      <c r="D41" s="204"/>
      <c r="E41" s="204"/>
      <c r="F41" s="204"/>
      <c r="G41" s="204"/>
      <c r="H41" s="204"/>
      <c r="I41" s="205">
        <f>IF(A41="","",IF(A41=W36,W39,W38))</f>
      </c>
      <c r="J41" s="205"/>
      <c r="K41" s="205"/>
      <c r="L41" s="88"/>
      <c r="M41" s="206">
        <f>IF(A41="","",IF(A41=W36,X46,X45))</f>
      </c>
      <c r="N41" s="206"/>
      <c r="O41" s="207"/>
      <c r="P41" s="207"/>
      <c r="Q41" s="207"/>
      <c r="R41" s="207"/>
      <c r="S41" s="208"/>
      <c r="T41" s="46"/>
      <c r="W41" s="2" t="s">
        <v>110</v>
      </c>
      <c r="AA41" s="6" t="s">
        <v>128</v>
      </c>
    </row>
    <row r="42" spans="1:27" ht="12" customHeight="1">
      <c r="A42" s="38" t="s">
        <v>60</v>
      </c>
      <c r="B42" s="39"/>
      <c r="C42" s="39"/>
      <c r="D42" s="39"/>
      <c r="E42" s="39"/>
      <c r="F42" s="39"/>
      <c r="G42" s="39"/>
      <c r="H42" s="39"/>
      <c r="I42" s="39"/>
      <c r="J42" s="39"/>
      <c r="K42" s="39"/>
      <c r="L42" s="39"/>
      <c r="M42" s="39"/>
      <c r="N42" s="39"/>
      <c r="O42" s="39"/>
      <c r="P42" s="39"/>
      <c r="Q42" s="39"/>
      <c r="R42" s="40"/>
      <c r="S42" s="46"/>
      <c r="T42" s="46"/>
      <c r="W42" s="2" t="s">
        <v>111</v>
      </c>
      <c r="AA42" s="6"/>
    </row>
    <row r="43" spans="1:27" ht="12" customHeight="1">
      <c r="A43" s="39" t="s">
        <v>61</v>
      </c>
      <c r="B43" s="39"/>
      <c r="C43" s="39"/>
      <c r="D43" s="39"/>
      <c r="E43" s="39"/>
      <c r="F43" s="39"/>
      <c r="G43" s="39"/>
      <c r="H43" s="39"/>
      <c r="I43" s="39"/>
      <c r="J43" s="39"/>
      <c r="K43" s="39" t="s">
        <v>62</v>
      </c>
      <c r="L43" s="39"/>
      <c r="M43" s="39"/>
      <c r="N43" s="39"/>
      <c r="O43" s="39"/>
      <c r="P43" s="39"/>
      <c r="Q43" s="39"/>
      <c r="R43" s="39"/>
      <c r="S43" s="46"/>
      <c r="T43" s="46"/>
      <c r="W43" s="2" t="s">
        <v>112</v>
      </c>
      <c r="AA43" s="35" t="s">
        <v>126</v>
      </c>
    </row>
    <row r="44" spans="1:27" ht="12" customHeight="1">
      <c r="A44" s="46" t="s">
        <v>63</v>
      </c>
      <c r="B44" s="46"/>
      <c r="C44" s="46"/>
      <c r="D44" s="46"/>
      <c r="E44" s="46"/>
      <c r="F44" s="46"/>
      <c r="G44" s="46"/>
      <c r="H44" s="46"/>
      <c r="I44" s="46"/>
      <c r="J44" s="46"/>
      <c r="K44" s="39" t="s">
        <v>64</v>
      </c>
      <c r="L44" s="39"/>
      <c r="M44" s="39"/>
      <c r="N44" s="39"/>
      <c r="O44" s="39"/>
      <c r="P44" s="39"/>
      <c r="Q44" s="46"/>
      <c r="R44" s="46"/>
      <c r="S44" s="46"/>
      <c r="T44" s="46"/>
      <c r="AA44" s="6" t="s">
        <v>129</v>
      </c>
    </row>
    <row r="45" spans="1:27" ht="12" customHeight="1">
      <c r="A45" s="46" t="s">
        <v>65</v>
      </c>
      <c r="B45" s="46"/>
      <c r="C45" s="46"/>
      <c r="D45" s="46"/>
      <c r="E45" s="46"/>
      <c r="F45" s="46"/>
      <c r="G45" s="46"/>
      <c r="H45" s="46"/>
      <c r="I45" s="46"/>
      <c r="J45" s="46"/>
      <c r="K45" s="46" t="s">
        <v>66</v>
      </c>
      <c r="L45" s="46"/>
      <c r="M45" s="46"/>
      <c r="N45" s="46"/>
      <c r="O45" s="46"/>
      <c r="P45" s="46"/>
      <c r="Q45" s="46"/>
      <c r="R45" s="46"/>
      <c r="S45" s="46"/>
      <c r="T45" s="46"/>
      <c r="W45" s="2" t="s">
        <v>113</v>
      </c>
      <c r="X45" s="41">
        <v>0.01</v>
      </c>
      <c r="AA45" s="6" t="s">
        <v>130</v>
      </c>
    </row>
    <row r="46" spans="1:24" ht="12" customHeight="1">
      <c r="A46" s="46" t="s">
        <v>67</v>
      </c>
      <c r="B46" s="46"/>
      <c r="C46" s="46"/>
      <c r="D46" s="46"/>
      <c r="E46" s="46"/>
      <c r="F46" s="46"/>
      <c r="G46" s="46"/>
      <c r="H46" s="46"/>
      <c r="I46" s="46"/>
      <c r="J46" s="46"/>
      <c r="K46" s="46" t="s">
        <v>68</v>
      </c>
      <c r="L46" s="46"/>
      <c r="M46" s="46"/>
      <c r="N46" s="46"/>
      <c r="O46" s="46"/>
      <c r="P46" s="46"/>
      <c r="Q46" s="46"/>
      <c r="R46" s="46"/>
      <c r="S46" s="46"/>
      <c r="T46" s="46"/>
      <c r="W46" s="2" t="s">
        <v>114</v>
      </c>
      <c r="X46" s="41">
        <v>0.03</v>
      </c>
    </row>
    <row r="47" spans="1:23" ht="12" customHeight="1">
      <c r="A47" s="46" t="s">
        <v>121</v>
      </c>
      <c r="B47" s="46"/>
      <c r="C47" s="46"/>
      <c r="D47" s="46"/>
      <c r="E47" s="46"/>
      <c r="F47" s="46"/>
      <c r="G47" s="46"/>
      <c r="H47" s="46"/>
      <c r="I47" s="46"/>
      <c r="J47" s="46"/>
      <c r="K47" s="46" t="s">
        <v>69</v>
      </c>
      <c r="L47" s="46"/>
      <c r="M47" s="46"/>
      <c r="N47" s="46"/>
      <c r="O47" s="46"/>
      <c r="P47" s="46"/>
      <c r="Q47" s="46"/>
      <c r="R47" s="46"/>
      <c r="S47" s="46"/>
      <c r="T47" s="46"/>
      <c r="W47" s="2" t="s">
        <v>115</v>
      </c>
    </row>
    <row r="48" spans="1:20" ht="12" customHeight="1">
      <c r="A48" s="46" t="s">
        <v>70</v>
      </c>
      <c r="B48" s="46"/>
      <c r="C48" s="46"/>
      <c r="D48" s="46"/>
      <c r="E48" s="46"/>
      <c r="F48" s="46"/>
      <c r="G48" s="46"/>
      <c r="H48" s="46"/>
      <c r="I48" s="46"/>
      <c r="J48" s="46"/>
      <c r="K48" s="46" t="s">
        <v>71</v>
      </c>
      <c r="L48" s="46"/>
      <c r="M48" s="46"/>
      <c r="N48" s="46"/>
      <c r="O48" s="46"/>
      <c r="P48" s="46"/>
      <c r="Q48" s="46"/>
      <c r="R48" s="46"/>
      <c r="S48" s="46"/>
      <c r="T48" s="46"/>
    </row>
    <row r="49" spans="1:20" ht="12" customHeight="1">
      <c r="A49" s="46" t="s">
        <v>72</v>
      </c>
      <c r="B49" s="46"/>
      <c r="C49" s="46"/>
      <c r="D49" s="46"/>
      <c r="E49" s="46"/>
      <c r="F49" s="46"/>
      <c r="G49" s="46"/>
      <c r="H49" s="46"/>
      <c r="I49" s="46"/>
      <c r="J49" s="46"/>
      <c r="K49" s="46" t="s">
        <v>73</v>
      </c>
      <c r="L49" s="46"/>
      <c r="M49" s="46"/>
      <c r="N49" s="46"/>
      <c r="O49" s="46"/>
      <c r="P49" s="46"/>
      <c r="Q49" s="46"/>
      <c r="R49" s="46"/>
      <c r="S49" s="46"/>
      <c r="T49" s="46"/>
    </row>
    <row r="50" spans="1:20" ht="12" customHeight="1">
      <c r="A50" s="39" t="s">
        <v>74</v>
      </c>
      <c r="B50" s="46"/>
      <c r="C50" s="46"/>
      <c r="D50" s="46"/>
      <c r="E50" s="46"/>
      <c r="F50" s="46"/>
      <c r="G50" s="46"/>
      <c r="H50" s="46"/>
      <c r="I50" s="46"/>
      <c r="J50" s="46"/>
      <c r="K50" s="46" t="s">
        <v>75</v>
      </c>
      <c r="L50" s="46"/>
      <c r="M50" s="46"/>
      <c r="N50" s="46"/>
      <c r="O50" s="46"/>
      <c r="P50" s="46"/>
      <c r="Q50" s="46"/>
      <c r="R50" s="46"/>
      <c r="S50" s="46"/>
      <c r="T50" s="46"/>
    </row>
    <row r="51" spans="1:20" ht="6.75" customHeight="1">
      <c r="A51" s="28"/>
      <c r="B51" s="28"/>
      <c r="C51" s="28"/>
      <c r="D51" s="28"/>
      <c r="E51" s="28"/>
      <c r="F51" s="28"/>
      <c r="G51" s="28"/>
      <c r="H51" s="28"/>
      <c r="I51" s="28"/>
      <c r="J51" s="28"/>
      <c r="K51" s="28"/>
      <c r="L51" s="28"/>
      <c r="M51" s="28"/>
      <c r="N51" s="28"/>
      <c r="O51" s="28"/>
      <c r="P51" s="28"/>
      <c r="Q51" s="28"/>
      <c r="R51" s="28"/>
      <c r="S51" s="28"/>
      <c r="T51" s="46"/>
    </row>
    <row r="52" spans="1:20" ht="18.75" customHeight="1">
      <c r="A52" s="191" t="s">
        <v>76</v>
      </c>
      <c r="B52" s="191"/>
      <c r="C52" s="191"/>
      <c r="D52" s="191"/>
      <c r="E52" s="191"/>
      <c r="F52" s="191"/>
      <c r="G52" s="191"/>
      <c r="H52" s="191"/>
      <c r="I52" s="191"/>
      <c r="J52" s="191"/>
      <c r="K52" s="191"/>
      <c r="L52" s="191"/>
      <c r="M52" s="191"/>
      <c r="N52" s="191"/>
      <c r="O52" s="191"/>
      <c r="P52" s="191"/>
      <c r="Q52" s="191"/>
      <c r="R52" s="191"/>
      <c r="S52" s="191"/>
      <c r="T52" s="46"/>
    </row>
    <row r="53" spans="1:24" ht="12.75" customHeight="1">
      <c r="A53" s="12"/>
      <c r="B53" s="28"/>
      <c r="C53" s="28"/>
      <c r="D53" s="28"/>
      <c r="E53" s="28"/>
      <c r="F53" s="28"/>
      <c r="G53" s="28"/>
      <c r="H53" s="28"/>
      <c r="I53" s="28"/>
      <c r="J53" s="28"/>
      <c r="K53" s="28"/>
      <c r="L53" s="28"/>
      <c r="M53" s="28"/>
      <c r="N53" s="28"/>
      <c r="O53" s="28"/>
      <c r="P53" s="28"/>
      <c r="Q53" s="28"/>
      <c r="R53" s="28"/>
      <c r="S53" s="28"/>
      <c r="T53" s="46"/>
      <c r="U53" s="2" t="str">
        <f>IF(A41=W37,W53,X53)</f>
        <v>3分の1助成</v>
      </c>
      <c r="W53" s="2" t="s">
        <v>109</v>
      </c>
      <c r="X53" s="2" t="s">
        <v>110</v>
      </c>
    </row>
    <row r="54" spans="1:24" ht="12.75" customHeight="1">
      <c r="A54" s="12"/>
      <c r="B54" s="28"/>
      <c r="C54" s="28"/>
      <c r="D54" s="28"/>
      <c r="E54" s="28"/>
      <c r="F54" s="28"/>
      <c r="G54" s="28"/>
      <c r="H54" s="28"/>
      <c r="I54" s="28"/>
      <c r="J54" s="28"/>
      <c r="K54" s="28"/>
      <c r="L54" s="28"/>
      <c r="M54" s="28"/>
      <c r="N54" s="28"/>
      <c r="O54" s="28"/>
      <c r="P54" s="28"/>
      <c r="Q54" s="28"/>
      <c r="R54" s="28"/>
      <c r="S54" s="28"/>
      <c r="T54" s="46"/>
      <c r="U54" s="2" t="str">
        <f>IF(A41=W37,W54,X54)</f>
        <v>2分の1助成</v>
      </c>
      <c r="W54" s="2" t="s">
        <v>111</v>
      </c>
      <c r="X54" s="2" t="s">
        <v>112</v>
      </c>
    </row>
    <row r="55" s="12" customFormat="1" ht="21" customHeight="1">
      <c r="T55" s="37"/>
    </row>
    <row r="56" s="28" customFormat="1" ht="18" customHeight="1">
      <c r="T56" s="37"/>
    </row>
    <row r="57" s="28" customFormat="1" ht="27" customHeight="1">
      <c r="T57" s="37"/>
    </row>
    <row r="58" ht="26.25" customHeight="1">
      <c r="T58" s="12"/>
    </row>
    <row r="59" ht="15" customHeight="1">
      <c r="T59" s="12"/>
    </row>
    <row r="60" ht="15" customHeight="1">
      <c r="T60" s="28"/>
    </row>
    <row r="61" ht="15" customHeight="1">
      <c r="T61" s="28"/>
    </row>
    <row r="62" ht="15" customHeight="1">
      <c r="T62" s="28"/>
    </row>
    <row r="63" ht="15" customHeight="1">
      <c r="T63" s="28"/>
    </row>
    <row r="64" ht="15" customHeight="1">
      <c r="T64" s="28"/>
    </row>
    <row r="65" ht="15" customHeight="1">
      <c r="T65" s="28"/>
    </row>
    <row r="66" ht="15" customHeight="1">
      <c r="T66" s="28"/>
    </row>
    <row r="67" ht="6" customHeight="1">
      <c r="T67" s="28"/>
    </row>
    <row r="68" ht="21.75" customHeight="1">
      <c r="T68" s="42"/>
    </row>
  </sheetData>
  <sheetProtection sheet="1" objects="1" scenarios="1" selectLockedCells="1"/>
  <mergeCells count="88">
    <mergeCell ref="O41:S41"/>
    <mergeCell ref="A41:C41"/>
    <mergeCell ref="D41:H41"/>
    <mergeCell ref="I41:K41"/>
    <mergeCell ref="M41:N41"/>
    <mergeCell ref="A52:S52"/>
    <mergeCell ref="A38:B38"/>
    <mergeCell ref="C38:J38"/>
    <mergeCell ref="K38:L38"/>
    <mergeCell ref="M38:S38"/>
    <mergeCell ref="A40:C40"/>
    <mergeCell ref="D40:H40"/>
    <mergeCell ref="I40:K40"/>
    <mergeCell ref="M40:N40"/>
    <mergeCell ref="O40:S40"/>
    <mergeCell ref="B33:J33"/>
    <mergeCell ref="L33:S33"/>
    <mergeCell ref="B34:J34"/>
    <mergeCell ref="A36:B36"/>
    <mergeCell ref="C36:J36"/>
    <mergeCell ref="K36:L36"/>
    <mergeCell ref="M36:S36"/>
    <mergeCell ref="B31:J31"/>
    <mergeCell ref="L31:S31"/>
    <mergeCell ref="B32:J32"/>
    <mergeCell ref="L32:S32"/>
    <mergeCell ref="A37:B37"/>
    <mergeCell ref="C37:J37"/>
    <mergeCell ref="K37:L37"/>
    <mergeCell ref="M37:S37"/>
    <mergeCell ref="N27:S27"/>
    <mergeCell ref="C26:E26"/>
    <mergeCell ref="F26:G26"/>
    <mergeCell ref="H26:J26"/>
    <mergeCell ref="K26:M26"/>
    <mergeCell ref="N26:S26"/>
    <mergeCell ref="C27:E27"/>
    <mergeCell ref="F27:G27"/>
    <mergeCell ref="H27:J27"/>
    <mergeCell ref="K27:M27"/>
    <mergeCell ref="N25:S25"/>
    <mergeCell ref="C24:E24"/>
    <mergeCell ref="F24:G24"/>
    <mergeCell ref="H24:J24"/>
    <mergeCell ref="K24:M24"/>
    <mergeCell ref="N24:S24"/>
    <mergeCell ref="C25:E25"/>
    <mergeCell ref="F25:G25"/>
    <mergeCell ref="H25:J25"/>
    <mergeCell ref="K25:M25"/>
    <mergeCell ref="N22:S22"/>
    <mergeCell ref="C23:E23"/>
    <mergeCell ref="F23:G23"/>
    <mergeCell ref="H23:J23"/>
    <mergeCell ref="K23:M23"/>
    <mergeCell ref="N23:S23"/>
    <mergeCell ref="A18:R18"/>
    <mergeCell ref="A19:R19"/>
    <mergeCell ref="A21:A22"/>
    <mergeCell ref="B21:B22"/>
    <mergeCell ref="C21:G21"/>
    <mergeCell ref="H21:S21"/>
    <mergeCell ref="C22:E22"/>
    <mergeCell ref="F22:G22"/>
    <mergeCell ref="H22:J22"/>
    <mergeCell ref="K22:M22"/>
    <mergeCell ref="B13:S13"/>
    <mergeCell ref="A15:C15"/>
    <mergeCell ref="G15:H15"/>
    <mergeCell ref="A16:C16"/>
    <mergeCell ref="G16:H16"/>
    <mergeCell ref="A17:C17"/>
    <mergeCell ref="A6:S8"/>
    <mergeCell ref="L9:N9"/>
    <mergeCell ref="L10:M10"/>
    <mergeCell ref="N10:S10"/>
    <mergeCell ref="L11:M11"/>
    <mergeCell ref="N11:R11"/>
    <mergeCell ref="S11:S12"/>
    <mergeCell ref="L12:M12"/>
    <mergeCell ref="N12:R12"/>
    <mergeCell ref="A5:B5"/>
    <mergeCell ref="C5:F5"/>
    <mergeCell ref="P1:S1"/>
    <mergeCell ref="A2:S2"/>
    <mergeCell ref="E3:G3"/>
    <mergeCell ref="H3:O3"/>
    <mergeCell ref="A4:H4"/>
  </mergeCells>
  <dataValidations count="11">
    <dataValidation allowBlank="1" showInputMessage="1" showErrorMessage="1" imeMode="hiragana" sqref="N10:S10"/>
    <dataValidation type="list" allowBlank="1" showInputMessage="1" showErrorMessage="1" sqref="H3:O3">
      <formula1>$W$1:$W$3</formula1>
    </dataValidation>
    <dataValidation type="list" allowBlank="1" showInputMessage="1" showErrorMessage="1" sqref="B23:B27">
      <formula1>$V$23</formula1>
    </dataValidation>
    <dataValidation type="list" allowBlank="1" showInputMessage="1" showErrorMessage="1" sqref="C23:E27">
      <formula1>$W$6:$W$11</formula1>
    </dataValidation>
    <dataValidation type="list" allowBlank="1" showInputMessage="1" showErrorMessage="1" sqref="F23:G27">
      <formula1>$W$13:$W$14</formula1>
    </dataValidation>
    <dataValidation type="list" allowBlank="1" showInputMessage="1" showErrorMessage="1" sqref="A41:C41">
      <formula1>$W$36:$W$37</formula1>
    </dataValidation>
    <dataValidation type="list" allowBlank="1" showInputMessage="1" showErrorMessage="1" sqref="D41:H41">
      <formula1>$U$53:$U$54</formula1>
    </dataValidation>
    <dataValidation type="list" allowBlank="1" showInputMessage="1" showErrorMessage="1" sqref="L41">
      <formula1>$W$45:$W$47</formula1>
    </dataValidation>
    <dataValidation type="list" allowBlank="1" showInputMessage="1" showErrorMessage="1" sqref="O41:S41">
      <formula1>$W$31:$W$34</formula1>
    </dataValidation>
    <dataValidation type="list" allowBlank="1" showInputMessage="1" showErrorMessage="1" sqref="M36:S36">
      <formula1>$AA$36:$AA$37</formula1>
    </dataValidation>
    <dataValidation allowBlank="1" showInputMessage="1" showErrorMessage="1" imeMode="off" sqref="E15 I15 L15 O15 R15 E17 J17 N17"/>
  </dataValidations>
  <printOptions/>
  <pageMargins left="0.7086614173228347" right="0.7086614173228347" top="0.53" bottom="0.42"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Q13"/>
  <sheetViews>
    <sheetView showZeros="0" zoomScale="106" zoomScaleNormal="106" zoomScalePageLayoutView="0" workbookViewId="0" topLeftCell="A7">
      <selection activeCell="G8" sqref="G8"/>
    </sheetView>
  </sheetViews>
  <sheetFormatPr defaultColWidth="9.140625" defaultRowHeight="12"/>
  <cols>
    <col min="1" max="1" width="3.7109375" style="57" customWidth="1"/>
    <col min="2" max="2" width="22.57421875" style="57" customWidth="1"/>
    <col min="3" max="3" width="13.28125" style="57" customWidth="1"/>
    <col min="4" max="4" width="25.421875" style="57" customWidth="1"/>
    <col min="5" max="5" width="26.57421875" style="57" customWidth="1"/>
    <col min="6" max="6" width="4.28125" style="57" customWidth="1"/>
    <col min="7" max="7" width="13.421875" style="57" customWidth="1"/>
    <col min="8" max="8" width="6.28125" style="57" customWidth="1"/>
    <col min="9" max="9" width="13.421875" style="57" customWidth="1"/>
    <col min="10" max="10" width="6.7109375" style="57" customWidth="1"/>
    <col min="11" max="11" width="13.421875" style="57" customWidth="1"/>
    <col min="12" max="12" width="7.8515625" style="57" customWidth="1"/>
    <col min="13" max="13" width="10.7109375" style="57" customWidth="1"/>
    <col min="14" max="16" width="9.140625" style="57" hidden="1" customWidth="1"/>
    <col min="17" max="17" width="10.00390625" style="57" hidden="1" customWidth="1"/>
    <col min="18" max="18" width="9.140625" style="57" hidden="1" customWidth="1"/>
    <col min="19" max="252" width="9.140625" style="57" customWidth="1"/>
    <col min="253" max="253" width="4.00390625" style="57" customWidth="1"/>
    <col min="254" max="254" width="17.7109375" style="57" customWidth="1"/>
    <col min="255" max="255" width="12.28125" style="57" customWidth="1"/>
    <col min="256" max="16384" width="20.00390625" style="57" customWidth="1"/>
  </cols>
  <sheetData>
    <row r="1" spans="1:12" ht="21" customHeight="1">
      <c r="A1" s="56" t="s">
        <v>77</v>
      </c>
      <c r="K1" s="213" t="str">
        <f>IF('補助金交付申請書'!P1="","",'補助金交付申請書'!P1)</f>
        <v>平成　　年　　月　　日</v>
      </c>
      <c r="L1" s="213"/>
    </row>
    <row r="2" ht="15.75" customHeight="1"/>
    <row r="3" spans="1:11" ht="30" customHeight="1">
      <c r="A3" s="214" t="s">
        <v>78</v>
      </c>
      <c r="B3" s="214"/>
      <c r="C3" s="214"/>
      <c r="D3" s="214"/>
      <c r="E3" s="215">
        <f>IF('補助金交付申請書'!H3="","",'補助金交付申請書'!H3)</f>
      </c>
      <c r="F3" s="215"/>
      <c r="G3" s="215"/>
      <c r="H3" s="58" t="s">
        <v>90</v>
      </c>
      <c r="I3" s="59"/>
      <c r="J3" s="59"/>
      <c r="K3" s="59"/>
    </row>
    <row r="4" spans="14:15" ht="36" customHeight="1">
      <c r="N4" s="57">
        <f>IF('補助金交付申請書'!N12="","",CONCATENATE(N8,O9,O8,O9,N9))</f>
      </c>
      <c r="O4" s="57">
        <f>IF('補助金交付申請書'!N11="","",CONCATENATE(N8,O9))</f>
      </c>
    </row>
    <row r="5" spans="8:15" ht="33" customHeight="1">
      <c r="H5" s="61"/>
      <c r="I5" s="61" t="s">
        <v>79</v>
      </c>
      <c r="J5" s="216">
        <f>IF('補助金交付申請書'!N12="",'申請機械装置の詳細'!O4,'申請機械装置の詳細'!N4)</f>
      </c>
      <c r="K5" s="216"/>
      <c r="L5" s="216"/>
      <c r="O5" s="60">
        <v>5</v>
      </c>
    </row>
    <row r="6" spans="1:16" ht="30" customHeight="1">
      <c r="A6" s="61" t="s">
        <v>80</v>
      </c>
      <c r="L6" s="62" t="s">
        <v>124</v>
      </c>
      <c r="O6" s="60">
        <v>6</v>
      </c>
      <c r="P6" s="64">
        <v>0.03</v>
      </c>
    </row>
    <row r="7" spans="1:16" s="68" customFormat="1" ht="44.25" customHeight="1">
      <c r="A7" s="65" t="s">
        <v>81</v>
      </c>
      <c r="B7" s="66" t="s">
        <v>82</v>
      </c>
      <c r="C7" s="66" t="s">
        <v>83</v>
      </c>
      <c r="D7" s="66" t="s">
        <v>84</v>
      </c>
      <c r="E7" s="209" t="s">
        <v>85</v>
      </c>
      <c r="F7" s="210"/>
      <c r="G7" s="66" t="s">
        <v>86</v>
      </c>
      <c r="H7" s="66" t="s">
        <v>87</v>
      </c>
      <c r="I7" s="66" t="s">
        <v>123</v>
      </c>
      <c r="J7" s="66" t="s">
        <v>88</v>
      </c>
      <c r="K7" s="66" t="s">
        <v>122</v>
      </c>
      <c r="L7" s="67" t="s">
        <v>58</v>
      </c>
      <c r="M7" s="57"/>
      <c r="O7" s="68">
        <v>7</v>
      </c>
      <c r="P7" s="70">
        <v>0.01</v>
      </c>
    </row>
    <row r="8" spans="1:17" ht="44.25" customHeight="1">
      <c r="A8" s="71">
        <v>1</v>
      </c>
      <c r="B8" s="72">
        <f>IF('補助金交付申請書'!K23="","",'補助金交付申請書'!K23)</f>
      </c>
      <c r="C8" s="96"/>
      <c r="D8" s="96"/>
      <c r="E8" s="211"/>
      <c r="F8" s="212"/>
      <c r="G8" s="104"/>
      <c r="H8" s="101">
        <f>IF('補助金交付申請書'!K23="","",IF($O$10=0,"",IF($O$10=$N$12,$N$10,IF($O$10=$O$12,$N$10,$N$11))))</f>
      </c>
      <c r="I8" s="73">
        <f>IF(H8=0,0,IF(H8="1/3",P8,Q8))</f>
        <v>0</v>
      </c>
      <c r="J8" s="74">
        <f>IF('補助金交付申請書'!K23="","",IF('補助金交付申請書'!$L$41="","",'補助金交付申請書'!$L$41))</f>
      </c>
      <c r="K8" s="73">
        <f>IF(I8=0,0,IF(G8=0,0,G8-I8))</f>
        <v>0</v>
      </c>
      <c r="L8" s="75">
        <f>IF('補助金交付申請書'!K23="","",IF('補助金交付申請書'!$M$41="","",'補助金交付申請書'!$M$41))</f>
      </c>
      <c r="N8" s="57">
        <f>'補助金交付申請書'!N11</f>
        <v>0</v>
      </c>
      <c r="O8" s="57" t="s">
        <v>131</v>
      </c>
      <c r="P8" s="95">
        <f>ROUNDDOWN(G8/3,-3)</f>
        <v>0</v>
      </c>
      <c r="Q8" s="95">
        <f>ROUNDDOWN(G8/2,-3)</f>
        <v>0</v>
      </c>
    </row>
    <row r="9" spans="1:17" ht="44.25" customHeight="1">
      <c r="A9" s="76">
        <v>2</v>
      </c>
      <c r="B9" s="77">
        <f>IF('補助金交付申請書'!K24="","",'補助金交付申請書'!K24)</f>
      </c>
      <c r="C9" s="97"/>
      <c r="D9" s="97"/>
      <c r="E9" s="217"/>
      <c r="F9" s="218"/>
      <c r="G9" s="105"/>
      <c r="H9" s="102">
        <f>IF('補助金交付申請書'!K24="","",IF($O$10=0,"",IF($O$10=$N$12,$N$10,IF($O$10=$O$12,$N$10,$N$11))))</f>
      </c>
      <c r="I9" s="78">
        <f>IF(H9=0,0,IF(H9="1/3",P9,Q9))</f>
        <v>0</v>
      </c>
      <c r="J9" s="79">
        <f>IF('補助金交付申請書'!K24="","",IF('補助金交付申請書'!$L$41="","",'補助金交付申請書'!$L$41))</f>
      </c>
      <c r="K9" s="78">
        <f>IF(I9=0,0,IF(G9=0,0,G9-I9))</f>
        <v>0</v>
      </c>
      <c r="L9" s="80">
        <f>IF('補助金交付申請書'!K24="","",IF('補助金交付申請書'!$M$41="","",'補助金交付申請書'!$M$41))</f>
      </c>
      <c r="N9" s="57">
        <f>'補助金交付申請書'!N12</f>
        <v>0</v>
      </c>
      <c r="O9" s="57" t="s">
        <v>132</v>
      </c>
      <c r="P9" s="95">
        <f>ROUNDDOWN(G9/3,-3)</f>
        <v>0</v>
      </c>
      <c r="Q9" s="95">
        <f>ROUNDDOWN(G9/2,-3)</f>
        <v>0</v>
      </c>
    </row>
    <row r="10" spans="1:17" ht="44.25" customHeight="1">
      <c r="A10" s="76">
        <v>3</v>
      </c>
      <c r="B10" s="77">
        <f>IF('補助金交付申請書'!K25="","",'補助金交付申請書'!K25)</f>
      </c>
      <c r="C10" s="97"/>
      <c r="D10" s="97"/>
      <c r="E10" s="217"/>
      <c r="F10" s="218"/>
      <c r="G10" s="105"/>
      <c r="H10" s="102">
        <f>IF('補助金交付申請書'!K25="","",IF($O$10=0,"",IF($O$10=$N$12,$N$10,IF($O$10=$O$12,$N$10,$N$11))))</f>
      </c>
      <c r="I10" s="78">
        <f>IF(H10=0,0,IF(H10="1/3",P10,Q10))</f>
        <v>0</v>
      </c>
      <c r="J10" s="79">
        <f>IF('補助金交付申請書'!K25="","",IF('補助金交付申請書'!$L$41="","",'補助金交付申請書'!$L$41))</f>
      </c>
      <c r="K10" s="78">
        <f>IF(I10=0,0,IF(G10=0,0,G10-I10))</f>
        <v>0</v>
      </c>
      <c r="L10" s="80">
        <f>IF('補助金交付申請書'!K25="","",IF('補助金交付申請書'!$M$41="","",'補助金交付申請書'!$M$41))</f>
      </c>
      <c r="N10" s="63" t="s">
        <v>91</v>
      </c>
      <c r="O10" s="99">
        <f>'補助金交付申請書'!D41</f>
        <v>0</v>
      </c>
      <c r="P10" s="95">
        <f>ROUNDDOWN(G10/3,-3)</f>
        <v>0</v>
      </c>
      <c r="Q10" s="95">
        <f>ROUNDDOWN(G10/2,-3)</f>
        <v>0</v>
      </c>
    </row>
    <row r="11" spans="1:17" ht="44.25" customHeight="1">
      <c r="A11" s="76">
        <v>4</v>
      </c>
      <c r="B11" s="77">
        <f>IF('補助金交付申請書'!K26="","",'補助金交付申請書'!K26)</f>
      </c>
      <c r="C11" s="97"/>
      <c r="D11" s="97"/>
      <c r="E11" s="217"/>
      <c r="F11" s="218"/>
      <c r="G11" s="105"/>
      <c r="H11" s="102">
        <f>IF('補助金交付申請書'!K26="","",IF($O$10=0,"",IF($O$10=$N$12,$N$10,IF($O$10=$O$12,$N$10,$N$11))))</f>
      </c>
      <c r="I11" s="78">
        <f>IF(H11=0,0,IF(H11="1/3",P11,Q11))</f>
        <v>0</v>
      </c>
      <c r="J11" s="79">
        <f>IF('補助金交付申請書'!K26="","",IF('補助金交付申請書'!$L$41="","",'補助金交付申請書'!$L$41))</f>
      </c>
      <c r="K11" s="78">
        <f>IF(I11=0,0,IF(G11=0,0,G11-I11))</f>
        <v>0</v>
      </c>
      <c r="L11" s="80">
        <f>IF('補助金交付申請書'!K26="","",IF('補助金交付申請書'!$M$41="","",'補助金交付申請書'!$M$41))</f>
      </c>
      <c r="N11" s="69" t="s">
        <v>92</v>
      </c>
      <c r="P11" s="95">
        <f>ROUNDDOWN(G11/3,-3)</f>
        <v>0</v>
      </c>
      <c r="Q11" s="95">
        <f>ROUNDDOWN(G11/2,-3)</f>
        <v>0</v>
      </c>
    </row>
    <row r="12" spans="1:17" ht="44.25" customHeight="1">
      <c r="A12" s="81">
        <v>5</v>
      </c>
      <c r="B12" s="82">
        <f>IF('補助金交付申請書'!K27="","",'補助金交付申請書'!K27)</f>
      </c>
      <c r="C12" s="98"/>
      <c r="D12" s="98"/>
      <c r="E12" s="219"/>
      <c r="F12" s="220"/>
      <c r="G12" s="106"/>
      <c r="H12" s="103">
        <f>IF('補助金交付申請書'!K27="","",IF($O$10=0,"",IF($O$10=$N$12,$N$10,IF($O$10=$O$12,$N$10,$N$11))))</f>
      </c>
      <c r="I12" s="83">
        <f>IF(H12=0,0,IF(H12="1/3",P12,Q12))</f>
        <v>0</v>
      </c>
      <c r="J12" s="84">
        <f>IF('補助金交付申請書'!K27="","",IF('補助金交付申請書'!$L$41="","",'補助金交付申請書'!$L$41))</f>
      </c>
      <c r="K12" s="83">
        <f>IF(I12=0,0,IF(G12=0,0,G12-I12))</f>
        <v>0</v>
      </c>
      <c r="L12" s="85">
        <f>IF('補助金交付申請書'!K27="","",IF('補助金交付申請書'!$M$41="","",'補助金交付申請書'!$M$41))</f>
      </c>
      <c r="N12" s="2" t="s">
        <v>109</v>
      </c>
      <c r="O12" s="2" t="s">
        <v>110</v>
      </c>
      <c r="P12" s="95">
        <f>ROUNDDOWN(G12/3,-3)</f>
        <v>0</v>
      </c>
      <c r="Q12" s="95">
        <f>ROUNDDOWN(G12/2,-3)</f>
        <v>0</v>
      </c>
    </row>
    <row r="13" spans="1:16" ht="44.25" customHeight="1">
      <c r="A13" s="221" t="s">
        <v>89</v>
      </c>
      <c r="B13" s="222"/>
      <c r="C13" s="222"/>
      <c r="D13" s="222"/>
      <c r="E13" s="222"/>
      <c r="F13" s="223"/>
      <c r="G13" s="86">
        <f>SUM(G8:G12)</f>
        <v>0</v>
      </c>
      <c r="H13" s="86"/>
      <c r="I13" s="86">
        <f>SUM(I8:I12)</f>
        <v>0</v>
      </c>
      <c r="J13" s="86"/>
      <c r="K13" s="86">
        <f>SUM(K8:K12)</f>
        <v>0</v>
      </c>
      <c r="L13" s="87"/>
      <c r="N13" s="2" t="s">
        <v>111</v>
      </c>
      <c r="O13" s="2" t="s">
        <v>112</v>
      </c>
      <c r="P13" s="100"/>
    </row>
  </sheetData>
  <sheetProtection sheet="1" objects="1" scenarios="1" selectLockedCells="1"/>
  <mergeCells count="11">
    <mergeCell ref="A13:F13"/>
    <mergeCell ref="E9:F9"/>
    <mergeCell ref="E10:F10"/>
    <mergeCell ref="E11:F11"/>
    <mergeCell ref="E12:F12"/>
    <mergeCell ref="E7:F7"/>
    <mergeCell ref="E8:F8"/>
    <mergeCell ref="K1:L1"/>
    <mergeCell ref="A3:D3"/>
    <mergeCell ref="E3:G3"/>
    <mergeCell ref="J5:L5"/>
  </mergeCells>
  <printOptions horizontalCentered="1"/>
  <pageMargins left="0.1968503937007874" right="0.15748031496062992" top="0.6299212598425197" bottom="0.511811023622047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tosaka</cp:lastModifiedBy>
  <cp:lastPrinted>2013-04-22T02:52:25Z</cp:lastPrinted>
  <dcterms:created xsi:type="dcterms:W3CDTF">2013-04-17T07:36:21Z</dcterms:created>
  <dcterms:modified xsi:type="dcterms:W3CDTF">2013-04-23T08:54:40Z</dcterms:modified>
  <cp:category/>
  <cp:version/>
  <cp:contentType/>
  <cp:contentStatus/>
</cp:coreProperties>
</file>